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f11\d\budget_c\Budget_2023\Отчет 31122023\ZaVTOBS\"/>
    </mc:Choice>
  </mc:AlternateContent>
  <bookViews>
    <workbookView xWindow="0" yWindow="0" windowWidth="25950" windowHeight="11175" activeTab="2"/>
  </bookViews>
  <sheets>
    <sheet name="Pril7" sheetId="1" r:id="rId1"/>
    <sheet name="Pril7A" sheetId="5" r:id="rId2"/>
    <sheet name="Pril8" sheetId="3" r:id="rId3"/>
  </sheets>
  <externalReferences>
    <externalReference r:id="rId4"/>
    <externalReference r:id="rId5"/>
    <externalReference r:id="rId6"/>
  </externalReferences>
  <definedNames>
    <definedName name="GROUPS">[1]Groups!$A$1:$A$27</definedName>
    <definedName name="GROUPS2">[1]Groups!$A$1:$B$27</definedName>
    <definedName name="OP_LIST">[1]list!$A$281:$A$304</definedName>
    <definedName name="OP_LIST2">[1]list!$A$281:$B$304</definedName>
    <definedName name="PRBK">[1]list!$A$421:$B$709</definedName>
    <definedName name="в">[2]list!$A$281:$A$304</definedName>
    <definedName name="з">[3]list!$A$281:$A$304</definedName>
    <definedName name="_xlnm.Print_Titles" localSheetId="1">Pril7A!$6:$6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 l="1"/>
  <c r="D12" i="5" l="1"/>
  <c r="D27" i="5"/>
  <c r="D19" i="5" l="1"/>
  <c r="C27" i="5"/>
  <c r="C19" i="5"/>
  <c r="C12" i="5"/>
  <c r="C11" i="5" l="1"/>
  <c r="D11" i="5"/>
  <c r="D20" i="1"/>
  <c r="C13" i="3" l="1"/>
  <c r="D8" i="3"/>
  <c r="C8" i="3"/>
  <c r="C16" i="1"/>
  <c r="D16" i="1"/>
  <c r="C22" i="3" l="1"/>
  <c r="D22" i="3"/>
  <c r="C20" i="1" l="1"/>
  <c r="D7" i="5" l="1"/>
</calcChain>
</file>

<file path=xl/sharedStrings.xml><?xml version="1.0" encoding="utf-8"?>
<sst xmlns="http://schemas.openxmlformats.org/spreadsheetml/2006/main" count="109" uniqueCount="83">
  <si>
    <t>Приложение №8</t>
  </si>
  <si>
    <t xml:space="preserve"> ОТЧЕТ НА ПЛАН -СМЕТКА </t>
  </si>
  <si>
    <t>ЗА ПРИХОДИТЕ И НАЧИСЛЕНИТЕ РАЗХОДИ</t>
  </si>
  <si>
    <t>ПО ЧЛ.66, АЛ.1 ОТ ЗАКОНА ЗА МЕСТНИТЕ ДАНЪЦИ И ТАКСИ</t>
  </si>
  <si>
    <t>№</t>
  </si>
  <si>
    <t>План сметка за необходимите разходи на Община В.Търново съгл. чл.66,ал.1 от ЗМДТ</t>
  </si>
  <si>
    <t>І</t>
  </si>
  <si>
    <t>П Р И Х О Д И в т.ч.:</t>
  </si>
  <si>
    <t>ПРИХОДИ от такса "Битови отпадъци"</t>
  </si>
  <si>
    <t>ІІ</t>
  </si>
  <si>
    <t>РАЗХОДИ общо за Община В.Търново от тях:</t>
  </si>
  <si>
    <t>2.</t>
  </si>
  <si>
    <t>2.1.</t>
  </si>
  <si>
    <t>2.2.</t>
  </si>
  <si>
    <t>Приложение №7</t>
  </si>
  <si>
    <t xml:space="preserve">план </t>
  </si>
  <si>
    <t>отчет</t>
  </si>
  <si>
    <t xml:space="preserve"> - за осигуряване на съдове за съхраняване на битовите отпадъци - контейнери, кофи и други </t>
  </si>
  <si>
    <t xml:space="preserve"> - за събиране, включително разделно на битовите отпадъци и транспортирането им до депата или други инсталации и съоръжения за третирането им </t>
  </si>
  <si>
    <t xml:space="preserve"> - за проучване, проектиране, изграждане, поддържане, експлоатация, закриване и мониторинг на депата за битови отпадъци или други инсталации или съоръжения за обезвреждане, рециклиране и оползотворяване на битови отпадъци, включително отчисленията по чл. 60 и 64 от Закона за управление на отпадъците </t>
  </si>
  <si>
    <t xml:space="preserve"> - за почистване на уличните платна, площадите, алеите, парковите и другите територии от населените места, предназначени за обществено ползване </t>
  </si>
  <si>
    <t>2. Разпределение на разходите и др. плащания от план-сметката в бюджета/отчета за касово изпълнение на бюджета на общината за 2021 г. по позиции от ЕБК:</t>
  </si>
  <si>
    <t xml:space="preserve"> - в дейност 623 "Чистота"</t>
  </si>
  <si>
    <t>в т. ч. за капиталови разходи</t>
  </si>
  <si>
    <t xml:space="preserve"> - в дейност 627 "Управление на дейностите по отпадъци"</t>
  </si>
  <si>
    <t xml:space="preserve"> - по §§ 61-00 - за отчисленията по чл. 60 и 64 от Закона за управление на отпадъците </t>
  </si>
  <si>
    <t xml:space="preserve"> - по §§ 93-36  - за отчисленията по чл. 60 и 64 от Закона за управление на отпадъците (в случаите, когато общината е собственик на депото) </t>
  </si>
  <si>
    <t xml:space="preserve"> - по §§ 37-00  - за внесен ДДС</t>
  </si>
  <si>
    <t xml:space="preserve"> - по други позициии от ЕБК (посочват се изрично със съответния размер на всяко плащане): § § 95-09</t>
  </si>
  <si>
    <t>Приложение № 7A</t>
  </si>
  <si>
    <t>Приходи от местни данъци и неданъчни приходи</t>
  </si>
  <si>
    <t>I.</t>
  </si>
  <si>
    <t>Събиране на битовите отпадъци и транспортирането им до инсталации и съоръжения за третирането им, както и осигуряване на съдове за събиране на битовите отпадъци, с изключение на разделното събиране, предварителното съхраняване и транспортирането на битовите отпадъци, попадащи в управлението на масово разпространени отпадъци по Закона за управление на отпадъците - за услугата по чл. 62, т. 1;</t>
  </si>
  <si>
    <t>Договор Нелсън Чистота - гр. Велико Търново, с.Шереметя, с.М.Чифлик и с.Шереметя</t>
  </si>
  <si>
    <t>Нови контейнери за кметствата , кошчета за отпадъци, ремонт , монтаж.</t>
  </si>
  <si>
    <t>Сметосъбиране и сметоизвозване</t>
  </si>
  <si>
    <t>II.</t>
  </si>
  <si>
    <t>Третиране на битови отпадъци, необхванати в управлението на масово разпространените отпадъци, както и проучване, проектиране, изграждане, поддържане, експлоатация, закриване и мониторинг на депата за битови отпадъци и/или други инсталации или съоръжения за оползотворяване и/или обезвреждане на битови отпадъци - за услугата по чл. 62, т. 2;</t>
  </si>
  <si>
    <t>Поддръжка и следексплотационен мониторинг на депата в с.Шереметя,гр.Дебелец и гр.Килифарево</t>
  </si>
  <si>
    <t xml:space="preserve">Изграждане и експлоатация на площадка за управление на строителните отпадъци </t>
  </si>
  <si>
    <t>Почистване на нерегламентирани замърсявания</t>
  </si>
  <si>
    <t>Отчисления чл.60 от ЗУО</t>
  </si>
  <si>
    <t>Отчисления чл.64 от ЗУО</t>
  </si>
  <si>
    <t>Разходи за управление на отпадъците съгласно ЗУО</t>
  </si>
  <si>
    <t>Разходи за експлоатация на РСУО</t>
  </si>
  <si>
    <t>III.</t>
  </si>
  <si>
    <t xml:space="preserve"> Поддържане на чистотата на уличните платна, площадите, алеите, парковите и другите територии от населените места и селищните образувания в общината, предназначени за обществено ползване - за услугата по чл. 62, т. 3.</t>
  </si>
  <si>
    <t>Почистване на територии за обществено ползване в гр.Велико Търново</t>
  </si>
  <si>
    <t>Почистване на озеленени територии за обществено ползване в гр.Велико Търново</t>
  </si>
  <si>
    <t>Почистване на територии за обществено ползване в кметствата на самостоятелен бюджет</t>
  </si>
  <si>
    <t>Почистване на озеленени територии за обществено ползване, гробищни паркове и четвъртокласна пътна мрежа в кметствата на самостоятелен бюджет</t>
  </si>
  <si>
    <t xml:space="preserve"> Почистване на улични платна, площади,алеи,паркове и др.територии за обществено ползване, гробищни паркове и четвъртокласна пътна мрежа в кметствата на общината.</t>
  </si>
  <si>
    <t>Снегопочистване гр.Велико Търново и кметства</t>
  </si>
  <si>
    <t>Приходи от данъци и неданъчни приходи и др.приходи</t>
  </si>
  <si>
    <t xml:space="preserve"> ПРЕЗ 2023 ГОДИНА ЗА ДЕЙНОСТ "ЧИСТОТА" </t>
  </si>
  <si>
    <t>ПЪРВОНАЧАЛЕН ПЛАН 2023 Г.</t>
  </si>
  <si>
    <t>ОТЧЕТ НА НАЧИСЛЕНА ОСНОВА 2023 Г.</t>
  </si>
  <si>
    <t>ПЪРВОНАЧАЛЕН ПЛАН 2023</t>
  </si>
  <si>
    <t>Отчет на начислена основа 2023 г.</t>
  </si>
  <si>
    <t xml:space="preserve">Отчет за 2023г. по дейност ЧИСТОТА     </t>
  </si>
  <si>
    <t>Информация за изпълнението на план-сметката по чл. 66 (в сила до 1.01.2023 г.) от Закона за местните данъци и такси (ЗМДТ) за 2023 г.</t>
  </si>
  <si>
    <t>1. Стойност на одобрената план-сметката за необходимите разходи по чл. 66 от ЗМДТ за 2023 г. и касово изпълнение към 31.12.2023 г. (лв), в т.ч.:</t>
  </si>
  <si>
    <t>ОП "Зелени системи" - населени места+биоразградими</t>
  </si>
  <si>
    <t xml:space="preserve">         Изготвил: Стела Цанкова</t>
  </si>
  <si>
    <t xml:space="preserve">                         (име, фамилия, подпис)</t>
  </si>
  <si>
    <t xml:space="preserve">                         тел. за контакт: 062/619458</t>
  </si>
  <si>
    <t xml:space="preserve">                         е - mail: mayorvt@vt.bia-bg.com</t>
  </si>
  <si>
    <t>инж. Даниел Панов</t>
  </si>
  <si>
    <t>Кмет на Община Велико Търново</t>
  </si>
  <si>
    <t>Съгласувал:</t>
  </si>
  <si>
    <t>Сн. Данева - Иванова</t>
  </si>
  <si>
    <t>М. Маринов</t>
  </si>
  <si>
    <t>Директор дирекция БФ</t>
  </si>
  <si>
    <t>Д. Данчева</t>
  </si>
  <si>
    <t>Гл. счетоводител</t>
  </si>
  <si>
    <t>Изготвил:</t>
  </si>
  <si>
    <t>Стела Цанкова , ст. експерт</t>
  </si>
  <si>
    <t>Дирекция БФ</t>
  </si>
  <si>
    <r>
      <rPr>
        <b/>
        <sz val="12"/>
        <color indexed="8"/>
        <rFont val="Times New Roman"/>
        <family val="1"/>
        <charset val="204"/>
      </rPr>
      <t>Забележки:</t>
    </r>
    <r>
      <rPr>
        <sz val="12"/>
        <color indexed="8"/>
        <rFont val="Times New Roman"/>
        <family val="1"/>
        <charset val="204"/>
      </rPr>
      <t xml:space="preserve"> 1. За целите на справката всички данни се посочват с положителна стойност (със знак "+").
                      2. Данните в справката са на касова основа.
                      3. В клетка "- по други позиции от ЕБК" се изброяват други бюджетни позиции, по които има плащания в съответствие с приетата план-сметка за 2023 г. и Решението на Общинския съвет, прието на основание § 60 от ПЗР на ЗИД на ДОПК (ДВ, бр. 100/2022 г.), като за всяка една от позициите се посочва отделно размерът на плащането по нея.
                      4. Като прикачен файл в ИСО се прикачва и сканиран препис от Решението на Общинския съвет, прието на основание § 60 от ПЗР на ЗИД на ДОПК (ДВ, бр. 100/2022 г.) За целта от падащия списък на екрана за прикачване на файлове се избира вид на файла  „Други“, като наименованието на файла задължително следва да съдържа кода на общината по ЕБК.             
                   </t>
    </r>
  </si>
  <si>
    <t>Зам. - кмет ФСД</t>
  </si>
  <si>
    <t xml:space="preserve"> </t>
  </si>
  <si>
    <t>Зорница Кънчева-Миладинова</t>
  </si>
  <si>
    <t>Гл. експерт, Отдел ЕЧО</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</si>
</sst>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11"/>
      <color indexed="8"/>
      <name val="Calibri"/>
      <family val="2"/>
    </font>
    <font>
      <b/>
      <sz val="12"/>
      <name val="Times New Roman"/>
      <family val="1"/>
      <charset val="204"/>
    </font>
    <font>
      <b/>
      <sz val="12"/>
      <name val="Arial"/>
      <family val="2"/>
      <charset val="204"/>
    </font>
    <font>
      <sz val="12"/>
      <name val="Times New Roman"/>
      <family val="1"/>
      <charset val="204"/>
    </font>
    <font>
      <b/>
      <sz val="12"/>
      <color indexed="10"/>
      <name val="Times New Roman"/>
      <family val="1"/>
      <charset val="204"/>
    </font>
    <font>
      <i/>
      <sz val="12"/>
      <name val="Times New Roman"/>
      <family val="1"/>
      <charset val="204"/>
    </font>
    <font>
      <sz val="12"/>
      <color indexed="8"/>
      <name val="Times New Roman"/>
      <family val="1"/>
      <charset val="204"/>
    </font>
    <font>
      <sz val="12"/>
      <color rgb="FF000000"/>
      <name val="Times New Roman"/>
      <family val="1"/>
      <charset val="204"/>
    </font>
    <font>
      <b/>
      <sz val="12"/>
      <color theme="1"/>
      <name val="Times New Roman"/>
      <family val="1"/>
      <charset val="204"/>
    </font>
    <font>
      <i/>
      <sz val="12"/>
      <color theme="1"/>
      <name val="Times New Roman"/>
      <family val="1"/>
      <charset val="204"/>
    </font>
    <font>
      <sz val="12"/>
      <color theme="1"/>
      <name val="Times New Roman"/>
      <family val="1"/>
      <charset val="204"/>
    </font>
    <font>
      <b/>
      <sz val="11"/>
      <color theme="1"/>
      <name val="Times New Roman"/>
      <family val="1"/>
      <charset val="204"/>
    </font>
    <font>
      <u/>
      <sz val="11"/>
      <color theme="1"/>
      <name val="Times New Roman"/>
      <family val="1"/>
      <charset val="204"/>
    </font>
    <font>
      <sz val="11"/>
      <color theme="1"/>
      <name val="Times New Roman"/>
      <family val="1"/>
      <charset val="204"/>
    </font>
    <font>
      <sz val="11"/>
      <color rgb="FFFF0000"/>
      <name val="Times New Roman"/>
      <family val="1"/>
      <charset val="204"/>
    </font>
    <font>
      <b/>
      <sz val="12"/>
      <color indexed="8"/>
      <name val="Times New Roman"/>
      <family val="1"/>
      <charset val="204"/>
    </font>
    <font>
      <sz val="8"/>
      <name val="Arial"/>
      <family val="2"/>
      <charset val="204"/>
    </font>
    <font>
      <b/>
      <sz val="8"/>
      <name val="Arial"/>
      <family val="2"/>
      <charset val="204"/>
    </font>
    <font>
      <b/>
      <sz val="10"/>
      <name val="Arial"/>
      <family val="2"/>
      <charset val="204"/>
    </font>
    <font>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i/>
      <sz val="10"/>
      <name val="Arial"/>
      <family val="2"/>
      <charset val="204"/>
    </font>
    <font>
      <b/>
      <sz val="11"/>
      <color theme="1"/>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0" fontId="2" fillId="0" borderId="0"/>
    <xf numFmtId="0" fontId="1" fillId="0" borderId="0"/>
    <xf numFmtId="0" fontId="4" fillId="0" borderId="0"/>
    <xf numFmtId="0" fontId="2" fillId="0" borderId="0"/>
    <xf numFmtId="0" fontId="2" fillId="0" borderId="0"/>
  </cellStyleXfs>
  <cellXfs count="149">
    <xf numFmtId="0" fontId="0" fillId="0" borderId="0" xfId="0"/>
    <xf numFmtId="0" fontId="7" fillId="0" borderId="0" xfId="1" applyFont="1"/>
    <xf numFmtId="0" fontId="5" fillId="0" borderId="0" xfId="1" applyFont="1"/>
    <xf numFmtId="0" fontId="5" fillId="0" borderId="0" xfId="1" applyFont="1" applyAlignment="1">
      <alignment horizontal="centerContinuous"/>
    </xf>
    <xf numFmtId="0" fontId="8" fillId="0" borderId="0" xfId="1" applyFont="1" applyAlignment="1">
      <alignment horizontal="centerContinuous"/>
    </xf>
    <xf numFmtId="0" fontId="7" fillId="0" borderId="1" xfId="1" applyFont="1" applyBorder="1" applyAlignment="1">
      <alignment horizontal="center" vertical="top"/>
    </xf>
    <xf numFmtId="0" fontId="5" fillId="0" borderId="2" xfId="1" applyFont="1" applyBorder="1" applyAlignment="1">
      <alignment horizontal="center" vertical="top" wrapText="1"/>
    </xf>
    <xf numFmtId="0" fontId="5" fillId="0" borderId="3" xfId="1" applyFont="1" applyBorder="1" applyAlignment="1">
      <alignment horizontal="center" vertical="top"/>
    </xf>
    <xf numFmtId="0" fontId="5" fillId="0" borderId="4" xfId="1" applyFont="1" applyBorder="1"/>
    <xf numFmtId="3" fontId="5" fillId="0" borderId="4" xfId="1" applyNumberFormat="1" applyFont="1" applyBorder="1" applyAlignment="1">
      <alignment horizontal="right"/>
    </xf>
    <xf numFmtId="0" fontId="7" fillId="0" borderId="3" xfId="1" applyFont="1" applyBorder="1" applyAlignment="1">
      <alignment horizontal="center" vertical="top"/>
    </xf>
    <xf numFmtId="0" fontId="7" fillId="0" borderId="4" xfId="1" applyFont="1" applyBorder="1" applyAlignment="1">
      <alignment vertical="top" wrapText="1"/>
    </xf>
    <xf numFmtId="0" fontId="5" fillId="0" borderId="3" xfId="1" applyFont="1" applyBorder="1" applyAlignment="1">
      <alignment horizontal="center"/>
    </xf>
    <xf numFmtId="0" fontId="7" fillId="0" borderId="3" xfId="1" applyFont="1" applyBorder="1" applyAlignment="1">
      <alignment horizontal="right"/>
    </xf>
    <xf numFmtId="3" fontId="7" fillId="0" borderId="4" xfId="1" applyNumberFormat="1" applyFont="1" applyBorder="1" applyAlignment="1">
      <alignment horizontal="right"/>
    </xf>
    <xf numFmtId="0" fontId="7" fillId="0" borderId="0" xfId="1" applyFont="1" applyBorder="1"/>
    <xf numFmtId="3" fontId="7" fillId="0" borderId="4" xfId="1" applyNumberFormat="1" applyFont="1" applyBorder="1"/>
    <xf numFmtId="0" fontId="7" fillId="0" borderId="0" xfId="2" applyFont="1" applyAlignment="1">
      <alignment wrapText="1"/>
    </xf>
    <xf numFmtId="0" fontId="5" fillId="0" borderId="0" xfId="1" applyFont="1" applyAlignment="1">
      <alignment horizontal="right"/>
    </xf>
    <xf numFmtId="0" fontId="9" fillId="0" borderId="0" xfId="0" applyFont="1" applyFill="1"/>
    <xf numFmtId="0" fontId="5" fillId="0" borderId="0" xfId="1" applyFont="1" applyAlignment="1"/>
    <xf numFmtId="0" fontId="3" fillId="0" borderId="0" xfId="3" applyFont="1" applyFill="1" applyAlignment="1">
      <alignment horizontal="right"/>
    </xf>
    <xf numFmtId="3" fontId="5" fillId="0" borderId="4" xfId="1" applyNumberFormat="1" applyFont="1" applyFill="1" applyBorder="1" applyAlignment="1">
      <alignment horizontal="right"/>
    </xf>
    <xf numFmtId="3" fontId="7" fillId="0" borderId="4" xfId="1" applyNumberFormat="1" applyFont="1" applyFill="1" applyBorder="1" applyAlignment="1">
      <alignment horizontal="right" wrapText="1"/>
    </xf>
    <xf numFmtId="3" fontId="7" fillId="0" borderId="4" xfId="1" applyNumberFormat="1" applyFont="1" applyFill="1" applyBorder="1" applyAlignment="1">
      <alignment wrapText="1"/>
    </xf>
    <xf numFmtId="0" fontId="5" fillId="0" borderId="0" xfId="5" applyFont="1" applyFill="1"/>
    <xf numFmtId="0" fontId="10" fillId="0" borderId="0" xfId="0" applyFont="1" applyFill="1" applyAlignment="1">
      <alignment horizontal="center" vertical="center"/>
    </xf>
    <xf numFmtId="3" fontId="10" fillId="0" borderId="0" xfId="0" applyNumberFormat="1" applyFont="1" applyFill="1" applyAlignment="1">
      <alignment vertical="center"/>
    </xf>
    <xf numFmtId="0" fontId="10" fillId="0" borderId="0" xfId="0" applyFont="1" applyFill="1"/>
    <xf numFmtId="0" fontId="7" fillId="0" borderId="0" xfId="6" applyFont="1"/>
    <xf numFmtId="0" fontId="11" fillId="0" borderId="0" xfId="0" applyFont="1" applyAlignment="1">
      <alignment vertical="center"/>
    </xf>
    <xf numFmtId="0" fontId="12" fillId="0" borderId="0" xfId="0" applyFont="1" applyFill="1"/>
    <xf numFmtId="0" fontId="13" fillId="0" borderId="0" xfId="0" applyFont="1" applyFill="1"/>
    <xf numFmtId="0" fontId="14" fillId="0" borderId="0" xfId="0" applyFont="1" applyFill="1"/>
    <xf numFmtId="0" fontId="14" fillId="0" borderId="0" xfId="0" applyFont="1" applyFill="1" applyAlignment="1">
      <alignment horizontal="left"/>
    </xf>
    <xf numFmtId="0" fontId="13" fillId="0" borderId="0" xfId="0" applyFont="1" applyFill="1" applyAlignment="1">
      <alignment horizontal="left"/>
    </xf>
    <xf numFmtId="0" fontId="13" fillId="0" borderId="0" xfId="0" applyFont="1"/>
    <xf numFmtId="0" fontId="0" fillId="0" borderId="0" xfId="0" applyProtection="1"/>
    <xf numFmtId="0" fontId="5" fillId="0" borderId="0" xfId="0" applyFont="1" applyAlignment="1" applyProtection="1">
      <alignment horizontal="right"/>
    </xf>
    <xf numFmtId="0" fontId="0" fillId="0" borderId="0" xfId="0" applyBorder="1" applyProtection="1"/>
    <xf numFmtId="0" fontId="7" fillId="0" borderId="0" xfId="0" applyFont="1" applyAlignment="1" applyProtection="1">
      <alignment wrapText="1"/>
    </xf>
    <xf numFmtId="0" fontId="15" fillId="2" borderId="9" xfId="0" applyFont="1" applyFill="1" applyBorder="1" applyAlignment="1" applyProtection="1">
      <alignment horizontal="left" vertical="center" wrapText="1"/>
    </xf>
    <xf numFmtId="0" fontId="15" fillId="2" borderId="5" xfId="0" applyFont="1" applyFill="1" applyBorder="1" applyAlignment="1" applyProtection="1">
      <alignment vertical="center" wrapText="1"/>
    </xf>
    <xf numFmtId="0" fontId="16" fillId="2" borderId="9"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3" fontId="15" fillId="3" borderId="9" xfId="0" applyNumberFormat="1" applyFont="1" applyFill="1" applyBorder="1" applyAlignment="1" applyProtection="1">
      <alignment wrapText="1"/>
    </xf>
    <xf numFmtId="3" fontId="15" fillId="3" borderId="4" xfId="0" applyNumberFormat="1" applyFont="1" applyFill="1" applyBorder="1" applyAlignment="1" applyProtection="1">
      <alignment wrapText="1"/>
    </xf>
    <xf numFmtId="2" fontId="17" fillId="0" borderId="0" xfId="0" applyNumberFormat="1" applyFont="1" applyBorder="1" applyAlignment="1" applyProtection="1">
      <alignment wrapText="1"/>
    </xf>
    <xf numFmtId="3" fontId="17" fillId="4" borderId="16" xfId="0" applyNumberFormat="1" applyFont="1" applyFill="1" applyBorder="1" applyAlignment="1" applyProtection="1">
      <alignment wrapText="1"/>
      <protection locked="0"/>
    </xf>
    <xf numFmtId="3" fontId="17" fillId="0" borderId="9" xfId="0" applyNumberFormat="1" applyFont="1" applyBorder="1" applyAlignment="1" applyProtection="1">
      <alignment wrapText="1"/>
      <protection locked="0"/>
    </xf>
    <xf numFmtId="3" fontId="15" fillId="3" borderId="7" xfId="0" applyNumberFormat="1" applyFont="1" applyFill="1" applyBorder="1" applyAlignment="1" applyProtection="1">
      <alignment wrapText="1"/>
    </xf>
    <xf numFmtId="2" fontId="17" fillId="4" borderId="17" xfId="0" applyNumberFormat="1" applyFont="1" applyFill="1" applyBorder="1" applyAlignment="1" applyProtection="1">
      <alignment wrapText="1"/>
      <protection locked="0"/>
    </xf>
    <xf numFmtId="3" fontId="17" fillId="3" borderId="4" xfId="0" applyNumberFormat="1" applyFont="1" applyFill="1" applyBorder="1" applyAlignment="1" applyProtection="1">
      <alignment wrapText="1"/>
    </xf>
    <xf numFmtId="2" fontId="17" fillId="4" borderId="16" xfId="0" applyNumberFormat="1" applyFont="1" applyFill="1" applyBorder="1" applyAlignment="1" applyProtection="1">
      <alignment wrapText="1"/>
      <protection locked="0"/>
    </xf>
    <xf numFmtId="2" fontId="17" fillId="4" borderId="4" xfId="0" applyNumberFormat="1" applyFont="1" applyFill="1" applyBorder="1" applyAlignment="1" applyProtection="1">
      <alignment wrapText="1"/>
      <protection locked="0"/>
    </xf>
    <xf numFmtId="2" fontId="17" fillId="4" borderId="9" xfId="0" applyNumberFormat="1" applyFont="1" applyFill="1" applyBorder="1" applyAlignment="1" applyProtection="1">
      <alignment wrapText="1"/>
      <protection locked="0"/>
    </xf>
    <xf numFmtId="0" fontId="17" fillId="4" borderId="0" xfId="0" applyFont="1" applyFill="1" applyBorder="1" applyAlignment="1" applyProtection="1">
      <alignment horizontal="left" vertical="center" wrapText="1"/>
    </xf>
    <xf numFmtId="2" fontId="18" fillId="4" borderId="21" xfId="0" applyNumberFormat="1" applyFont="1" applyFill="1" applyBorder="1" applyAlignment="1" applyProtection="1">
      <alignment wrapText="1"/>
    </xf>
    <xf numFmtId="2" fontId="18" fillId="4" borderId="4" xfId="0" applyNumberFormat="1" applyFont="1" applyFill="1" applyBorder="1" applyAlignment="1" applyProtection="1">
      <alignment wrapText="1"/>
    </xf>
    <xf numFmtId="0" fontId="14" fillId="0" borderId="0" xfId="0" applyFont="1" applyAlignment="1" applyProtection="1">
      <alignment horizontal="left"/>
    </xf>
    <xf numFmtId="0" fontId="12" fillId="0" borderId="0" xfId="0" applyFont="1" applyProtection="1">
      <protection locked="0"/>
    </xf>
    <xf numFmtId="0" fontId="7" fillId="0" borderId="0" xfId="0" applyFont="1" applyAlignment="1" applyProtection="1">
      <alignment horizontal="left" vertical="top"/>
      <protection locked="0"/>
    </xf>
    <xf numFmtId="0" fontId="7" fillId="0" borderId="0" xfId="0" applyFont="1" applyProtection="1">
      <protection locked="0"/>
    </xf>
    <xf numFmtId="0" fontId="7" fillId="0" borderId="22" xfId="1" applyFont="1" applyBorder="1" applyAlignment="1">
      <alignment horizontal="right"/>
    </xf>
    <xf numFmtId="0" fontId="7" fillId="0" borderId="23" xfId="1" applyFont="1" applyBorder="1" applyAlignment="1">
      <alignment vertical="top" wrapText="1"/>
    </xf>
    <xf numFmtId="0" fontId="7" fillId="0" borderId="23" xfId="1" applyFont="1" applyBorder="1"/>
    <xf numFmtId="0" fontId="14" fillId="0" borderId="0" xfId="0" applyFont="1" applyProtection="1"/>
    <xf numFmtId="0" fontId="7" fillId="0" borderId="18" xfId="1" applyFont="1" applyBorder="1"/>
    <xf numFmtId="0" fontId="20" fillId="0" borderId="20" xfId="1" applyFont="1" applyBorder="1" applyAlignment="1">
      <alignment horizontal="center" vertical="center"/>
    </xf>
    <xf numFmtId="0" fontId="22" fillId="0" borderId="24" xfId="1" applyFont="1" applyBorder="1" applyAlignment="1">
      <alignment horizontal="center" vertical="top"/>
    </xf>
    <xf numFmtId="0" fontId="23" fillId="0" borderId="7" xfId="1" applyFont="1" applyBorder="1" applyAlignment="1">
      <alignment horizontal="center" vertical="top"/>
    </xf>
    <xf numFmtId="0" fontId="2" fillId="0" borderId="7" xfId="1" applyFont="1" applyBorder="1" applyAlignment="1">
      <alignment horizontal="center" vertical="top"/>
    </xf>
    <xf numFmtId="0" fontId="22" fillId="0" borderId="7" xfId="1" applyFont="1" applyBorder="1" applyAlignment="1">
      <alignment horizontal="center"/>
    </xf>
    <xf numFmtId="0" fontId="24" fillId="0" borderId="4" xfId="0" applyFont="1" applyBorder="1" applyAlignment="1">
      <alignment vertical="center" wrapText="1"/>
    </xf>
    <xf numFmtId="3" fontId="24" fillId="4" borderId="4" xfId="0" applyNumberFormat="1" applyFont="1" applyFill="1" applyBorder="1" applyAlignment="1">
      <alignment horizontal="right" vertical="center" wrapText="1"/>
    </xf>
    <xf numFmtId="16" fontId="25" fillId="0" borderId="16" xfId="0" applyNumberFormat="1" applyFont="1" applyBorder="1" applyAlignment="1">
      <alignment horizontal="right" vertical="center" wrapText="1"/>
    </xf>
    <xf numFmtId="0" fontId="25" fillId="0" borderId="16" xfId="0" applyFont="1" applyBorder="1" applyAlignment="1">
      <alignment horizontal="right" vertical="center" wrapText="1"/>
    </xf>
    <xf numFmtId="0" fontId="25" fillId="0" borderId="14" xfId="0" applyFont="1" applyBorder="1" applyAlignment="1">
      <alignment horizontal="right" vertical="center" wrapText="1"/>
    </xf>
    <xf numFmtId="0" fontId="25" fillId="0" borderId="4" xfId="0" applyFont="1" applyBorder="1" applyAlignment="1">
      <alignment vertical="center" wrapText="1"/>
    </xf>
    <xf numFmtId="0" fontId="26" fillId="0" borderId="4" xfId="4" applyFont="1" applyFill="1" applyBorder="1" applyAlignment="1">
      <alignment horizontal="left" vertical="center" wrapText="1"/>
    </xf>
    <xf numFmtId="0" fontId="23" fillId="0" borderId="0" xfId="1" applyFont="1" applyBorder="1" applyAlignment="1">
      <alignment horizontal="right"/>
    </xf>
    <xf numFmtId="0" fontId="23" fillId="0" borderId="0" xfId="1" applyFont="1" applyBorder="1" applyAlignment="1">
      <alignment vertical="top" wrapText="1"/>
    </xf>
    <xf numFmtId="0" fontId="23" fillId="0" borderId="0" xfId="1" applyFont="1" applyBorder="1"/>
    <xf numFmtId="0" fontId="27" fillId="0" borderId="0" xfId="1" applyFont="1"/>
    <xf numFmtId="0" fontId="2" fillId="0" borderId="0" xfId="1" applyFont="1"/>
    <xf numFmtId="0" fontId="27" fillId="0" borderId="0" xfId="0" applyFont="1" applyAlignment="1"/>
    <xf numFmtId="3" fontId="23" fillId="0" borderId="4" xfId="1" applyNumberFormat="1" applyFont="1" applyBorder="1" applyAlignment="1">
      <alignment wrapText="1"/>
    </xf>
    <xf numFmtId="3" fontId="22" fillId="0" borderId="4" xfId="1" applyNumberFormat="1" applyFont="1" applyBorder="1" applyAlignment="1">
      <alignment horizontal="right"/>
    </xf>
    <xf numFmtId="3" fontId="25" fillId="4" borderId="4" xfId="0" applyNumberFormat="1" applyFont="1" applyFill="1" applyBorder="1" applyAlignment="1">
      <alignment horizontal="right" vertical="center" wrapText="1"/>
    </xf>
    <xf numFmtId="0" fontId="24" fillId="0" borderId="8" xfId="0" applyFont="1" applyBorder="1" applyAlignment="1">
      <alignment horizontal="right" vertical="center" wrapText="1"/>
    </xf>
    <xf numFmtId="0" fontId="24" fillId="0" borderId="7" xfId="0" applyFont="1" applyBorder="1" applyAlignment="1">
      <alignment horizontal="right" vertical="center" wrapText="1"/>
    </xf>
    <xf numFmtId="0" fontId="25" fillId="0" borderId="10" xfId="0" applyNumberFormat="1" applyFont="1" applyBorder="1" applyAlignment="1">
      <alignment horizontal="right" vertical="center" wrapText="1"/>
    </xf>
    <xf numFmtId="0" fontId="25" fillId="0" borderId="12" xfId="0" applyFont="1" applyBorder="1" applyAlignment="1">
      <alignment horizontal="right" vertical="center" wrapText="1"/>
    </xf>
    <xf numFmtId="0" fontId="24" fillId="0" borderId="9" xfId="0" applyFont="1" applyBorder="1" applyAlignment="1">
      <alignment horizontal="right" vertical="center" wrapText="1"/>
    </xf>
    <xf numFmtId="0" fontId="25" fillId="0" borderId="11" xfId="0" applyFont="1" applyBorder="1" applyAlignment="1">
      <alignment horizontal="right" vertical="center" wrapText="1"/>
    </xf>
    <xf numFmtId="0" fontId="25" fillId="0" borderId="10" xfId="0" applyFont="1" applyBorder="1" applyAlignment="1">
      <alignment horizontal="right" vertical="center" wrapText="1"/>
    </xf>
    <xf numFmtId="0" fontId="26" fillId="0" borderId="12" xfId="1" applyFont="1" applyBorder="1" applyAlignment="1">
      <alignment horizontal="right" vertical="center"/>
    </xf>
    <xf numFmtId="0" fontId="22" fillId="0" borderId="4" xfId="1" applyFont="1" applyBorder="1"/>
    <xf numFmtId="0" fontId="23" fillId="0" borderId="4" xfId="1" applyFont="1" applyBorder="1" applyAlignment="1">
      <alignment vertical="top" wrapText="1"/>
    </xf>
    <xf numFmtId="0" fontId="2" fillId="0" borderId="4" xfId="1" applyFont="1" applyBorder="1" applyAlignment="1">
      <alignment vertical="top" wrapText="1"/>
    </xf>
    <xf numFmtId="0" fontId="26" fillId="0" borderId="4" xfId="1" applyFont="1" applyBorder="1" applyAlignment="1">
      <alignment vertical="top" wrapText="1"/>
    </xf>
    <xf numFmtId="3" fontId="0" fillId="0" borderId="4" xfId="0" applyNumberFormat="1" applyBorder="1"/>
    <xf numFmtId="3" fontId="0" fillId="0" borderId="4" xfId="0" applyNumberFormat="1" applyBorder="1" applyAlignment="1">
      <alignment vertical="center"/>
    </xf>
    <xf numFmtId="3" fontId="0" fillId="0" borderId="0" xfId="0" applyNumberFormat="1"/>
    <xf numFmtId="3" fontId="26" fillId="4" borderId="4" xfId="1" applyNumberFormat="1" applyFont="1" applyFill="1" applyBorder="1" applyAlignment="1">
      <alignment horizontal="right" vertical="center"/>
    </xf>
    <xf numFmtId="3" fontId="28" fillId="0" borderId="4" xfId="0" applyNumberFormat="1" applyFont="1" applyBorder="1"/>
    <xf numFmtId="0" fontId="0" fillId="0" borderId="0" xfId="1" applyFont="1" applyBorder="1" applyAlignment="1"/>
    <xf numFmtId="0" fontId="23" fillId="0" borderId="0" xfId="1" applyFont="1" applyBorder="1" applyAlignment="1"/>
    <xf numFmtId="3" fontId="5" fillId="0" borderId="4" xfId="1" applyNumberFormat="1" applyFont="1" applyBorder="1"/>
    <xf numFmtId="0" fontId="5" fillId="0" borderId="4" xfId="1" applyFont="1" applyBorder="1" applyAlignment="1">
      <alignment horizontal="center" vertical="center" wrapText="1"/>
    </xf>
    <xf numFmtId="0" fontId="7" fillId="0" borderId="6" xfId="1" applyFont="1" applyBorder="1" applyAlignment="1">
      <alignment horizontal="right"/>
    </xf>
    <xf numFmtId="0" fontId="7" fillId="0" borderId="6" xfId="1" applyFont="1" applyBorder="1" applyAlignment="1">
      <alignment vertical="top" wrapText="1"/>
    </xf>
    <xf numFmtId="0" fontId="7" fillId="0" borderId="6" xfId="1" applyFont="1" applyBorder="1"/>
    <xf numFmtId="3" fontId="24" fillId="5" borderId="4" xfId="0" applyNumberFormat="1" applyFont="1" applyFill="1" applyBorder="1" applyAlignment="1">
      <alignment horizontal="right" vertical="center" wrapText="1"/>
    </xf>
    <xf numFmtId="3" fontId="28" fillId="5" borderId="4" xfId="0" applyNumberFormat="1" applyFont="1" applyFill="1" applyBorder="1" applyAlignment="1">
      <alignment vertical="center"/>
    </xf>
    <xf numFmtId="3" fontId="22" fillId="0" borderId="4" xfId="0" applyNumberFormat="1" applyFont="1" applyBorder="1" applyAlignment="1">
      <alignment horizontal="right" vertical="center" wrapText="1"/>
    </xf>
    <xf numFmtId="3" fontId="24" fillId="0" borderId="4" xfId="0" applyNumberFormat="1" applyFont="1" applyBorder="1" applyAlignment="1">
      <alignment horizontal="right" vertical="center" wrapText="1"/>
    </xf>
    <xf numFmtId="3" fontId="28" fillId="4" borderId="4" xfId="0" applyNumberFormat="1" applyFont="1" applyFill="1" applyBorder="1" applyAlignment="1">
      <alignment vertical="center"/>
    </xf>
    <xf numFmtId="0" fontId="21" fillId="0" borderId="25" xfId="1" applyFont="1" applyBorder="1" applyAlignment="1">
      <alignment horizontal="center" wrapText="1"/>
    </xf>
    <xf numFmtId="3" fontId="6" fillId="0" borderId="25" xfId="3" applyNumberFormat="1"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26" xfId="4" applyFont="1" applyFill="1" applyBorder="1" applyAlignment="1">
      <alignment horizontal="center" vertical="center" wrapText="1"/>
    </xf>
    <xf numFmtId="0" fontId="5" fillId="0" borderId="20"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27" xfId="4" applyFont="1" applyFill="1" applyBorder="1" applyAlignment="1">
      <alignment horizontal="center" vertical="center" wrapText="1"/>
    </xf>
    <xf numFmtId="0" fontId="5" fillId="0" borderId="21" xfId="4" applyFont="1" applyFill="1" applyBorder="1" applyAlignment="1">
      <alignment horizontal="center" vertical="center" wrapText="1"/>
    </xf>
    <xf numFmtId="0" fontId="5" fillId="0" borderId="28" xfId="4" applyFont="1" applyFill="1" applyBorder="1" applyAlignment="1">
      <alignment horizontal="center" vertical="center" wrapText="1"/>
    </xf>
    <xf numFmtId="0" fontId="5" fillId="0" borderId="29" xfId="4" applyFont="1" applyFill="1" applyBorder="1" applyAlignment="1">
      <alignment horizontal="center" vertical="center" wrapText="1"/>
    </xf>
    <xf numFmtId="0" fontId="17" fillId="4" borderId="9"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5" fillId="0" borderId="0" xfId="0" applyFont="1" applyProtection="1">
      <protection locked="0"/>
    </xf>
    <xf numFmtId="0" fontId="15" fillId="2" borderId="9"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3" borderId="9" xfId="0" applyFont="1" applyFill="1" applyBorder="1" applyAlignment="1" applyProtection="1">
      <alignment horizontal="left" vertical="center" wrapText="1"/>
    </xf>
    <xf numFmtId="0" fontId="15" fillId="3" borderId="5"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13" xfId="0" applyFont="1" applyFill="1" applyBorder="1" applyAlignment="1" applyProtection="1">
      <alignment horizontal="left" vertical="center" wrapText="1"/>
    </xf>
    <xf numFmtId="0" fontId="17" fillId="4" borderId="18"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17" fillId="4" borderId="9"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left" vertical="center" wrapText="1"/>
      <protection locked="0"/>
    </xf>
    <xf numFmtId="0" fontId="10" fillId="0" borderId="0" xfId="0" applyFont="1" applyAlignment="1" applyProtection="1">
      <alignment horizontal="left" wrapText="1"/>
    </xf>
    <xf numFmtId="0" fontId="14" fillId="0" borderId="0" xfId="0" applyFont="1" applyAlignment="1" applyProtection="1">
      <alignment horizontal="left"/>
    </xf>
    <xf numFmtId="0" fontId="17" fillId="4" borderId="17" xfId="0" applyFont="1" applyFill="1" applyBorder="1" applyAlignment="1" applyProtection="1">
      <alignment horizontal="left" vertical="center" wrapText="1"/>
    </xf>
    <xf numFmtId="0" fontId="17" fillId="4" borderId="19" xfId="0" applyFont="1" applyFill="1" applyBorder="1" applyAlignment="1" applyProtection="1">
      <alignment horizontal="left" vertical="center" wrapText="1"/>
    </xf>
    <xf numFmtId="0" fontId="17" fillId="4" borderId="2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cellXfs>
  <cellStyles count="7">
    <cellStyle name="Normal_Chistota2013" xfId="1"/>
    <cellStyle name="Нормален" xfId="0" builtinId="0"/>
    <cellStyle name="Нормален 2" xfId="5"/>
    <cellStyle name="Нормален 3 2" xfId="6"/>
    <cellStyle name="Нормален 4" xfId="3"/>
    <cellStyle name="Нормален 7" xfId="2"/>
    <cellStyle name="Нормален_Лист1" xfId="4"/>
  </cellStyles>
  <dxfs count="0"/>
  <tableStyles count="0" defaultTableStyle="TableStyleMedium2" defaultPivotStyle="PivotStyleLight16"/>
  <colors>
    <mruColors>
      <color rgb="FFCC99FF"/>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F2\shared_doks\budget_c\Budget_2018\&#1057;&#1045;&#1057;&#1048;&#1071;%20&#1041;&#1070;&#1044;&#1046;&#1045;&#1058;%202018%20-%20&#1042;&#1053;&#1045;&#1057;&#1045;&#1053;&#1040;%20&#1042;&#1066;&#1042;%20&#1042;&#1058;&#1054;&#1041;&#1057;\Pril20-Prognoza_2017_5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F2\shared_doks\d\budget_c\Budget_2018\&#1057;&#1045;&#1057;&#1048;&#1071;%20&#1041;&#1070;&#1044;&#1046;&#1045;&#1058;%202018%20-%20&#1042;&#1053;&#1045;&#1057;&#1045;&#1053;&#1040;%20&#1042;&#1066;&#1042;%20&#1042;&#1058;&#1054;&#1041;&#1057;\Pril20-Prognoza_2017_5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F2\shared_doks\d\budget_c\Budget_2018\Sesija%20BUDGET%202018%20-%20&#1042;&#1053;&#1045;&#1057;&#1045;&#1053;&#1040;%20&#1042;&#1066;&#1042;%20&#1042;&#1058;&#1054;&#1041;&#1057;\Pril20-Prognoza_2017_5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52"/>
  <sheetViews>
    <sheetView topLeftCell="A22" workbookViewId="0">
      <selection activeCell="A42" sqref="A42:XFD44"/>
    </sheetView>
  </sheetViews>
  <sheetFormatPr defaultRowHeight="15.75" x14ac:dyDescent="0.25"/>
  <cols>
    <col min="1" max="1" width="5.5703125" style="1" customWidth="1"/>
    <col min="2" max="2" width="55" style="1" customWidth="1"/>
    <col min="3" max="3" width="21.140625" style="1" customWidth="1"/>
    <col min="4" max="4" width="21.85546875" style="1" customWidth="1"/>
    <col min="5" max="249" width="9.140625" style="1"/>
    <col min="250" max="250" width="5.5703125" style="1" customWidth="1"/>
    <col min="251" max="251" width="55.5703125" style="1" customWidth="1"/>
    <col min="252" max="252" width="15.140625" style="1" customWidth="1"/>
    <col min="253" max="505" width="9.140625" style="1"/>
    <col min="506" max="506" width="5.5703125" style="1" customWidth="1"/>
    <col min="507" max="507" width="55.5703125" style="1" customWidth="1"/>
    <col min="508" max="508" width="15.140625" style="1" customWidth="1"/>
    <col min="509" max="761" width="9.140625" style="1"/>
    <col min="762" max="762" width="5.5703125" style="1" customWidth="1"/>
    <col min="763" max="763" width="55.5703125" style="1" customWidth="1"/>
    <col min="764" max="764" width="15.140625" style="1" customWidth="1"/>
    <col min="765" max="1017" width="9.140625" style="1"/>
    <col min="1018" max="1018" width="5.5703125" style="1" customWidth="1"/>
    <col min="1019" max="1019" width="55.5703125" style="1" customWidth="1"/>
    <col min="1020" max="1020" width="15.140625" style="1" customWidth="1"/>
    <col min="1021" max="1273" width="9.140625" style="1"/>
    <col min="1274" max="1274" width="5.5703125" style="1" customWidth="1"/>
    <col min="1275" max="1275" width="55.5703125" style="1" customWidth="1"/>
    <col min="1276" max="1276" width="15.140625" style="1" customWidth="1"/>
    <col min="1277" max="1529" width="9.140625" style="1"/>
    <col min="1530" max="1530" width="5.5703125" style="1" customWidth="1"/>
    <col min="1531" max="1531" width="55.5703125" style="1" customWidth="1"/>
    <col min="1532" max="1532" width="15.140625" style="1" customWidth="1"/>
    <col min="1533" max="1785" width="9.140625" style="1"/>
    <col min="1786" max="1786" width="5.5703125" style="1" customWidth="1"/>
    <col min="1787" max="1787" width="55.5703125" style="1" customWidth="1"/>
    <col min="1788" max="1788" width="15.140625" style="1" customWidth="1"/>
    <col min="1789" max="2041" width="9.140625" style="1"/>
    <col min="2042" max="2042" width="5.5703125" style="1" customWidth="1"/>
    <col min="2043" max="2043" width="55.5703125" style="1" customWidth="1"/>
    <col min="2044" max="2044" width="15.140625" style="1" customWidth="1"/>
    <col min="2045" max="2297" width="9.140625" style="1"/>
    <col min="2298" max="2298" width="5.5703125" style="1" customWidth="1"/>
    <col min="2299" max="2299" width="55.5703125" style="1" customWidth="1"/>
    <col min="2300" max="2300" width="15.140625" style="1" customWidth="1"/>
    <col min="2301" max="2553" width="9.140625" style="1"/>
    <col min="2554" max="2554" width="5.5703125" style="1" customWidth="1"/>
    <col min="2555" max="2555" width="55.5703125" style="1" customWidth="1"/>
    <col min="2556" max="2556" width="15.140625" style="1" customWidth="1"/>
    <col min="2557" max="2809" width="9.140625" style="1"/>
    <col min="2810" max="2810" width="5.5703125" style="1" customWidth="1"/>
    <col min="2811" max="2811" width="55.5703125" style="1" customWidth="1"/>
    <col min="2812" max="2812" width="15.140625" style="1" customWidth="1"/>
    <col min="2813" max="3065" width="9.140625" style="1"/>
    <col min="3066" max="3066" width="5.5703125" style="1" customWidth="1"/>
    <col min="3067" max="3067" width="55.5703125" style="1" customWidth="1"/>
    <col min="3068" max="3068" width="15.140625" style="1" customWidth="1"/>
    <col min="3069" max="3321" width="9.140625" style="1"/>
    <col min="3322" max="3322" width="5.5703125" style="1" customWidth="1"/>
    <col min="3323" max="3323" width="55.5703125" style="1" customWidth="1"/>
    <col min="3324" max="3324" width="15.140625" style="1" customWidth="1"/>
    <col min="3325" max="3577" width="9.140625" style="1"/>
    <col min="3578" max="3578" width="5.5703125" style="1" customWidth="1"/>
    <col min="3579" max="3579" width="55.5703125" style="1" customWidth="1"/>
    <col min="3580" max="3580" width="15.140625" style="1" customWidth="1"/>
    <col min="3581" max="3833" width="9.140625" style="1"/>
    <col min="3834" max="3834" width="5.5703125" style="1" customWidth="1"/>
    <col min="3835" max="3835" width="55.5703125" style="1" customWidth="1"/>
    <col min="3836" max="3836" width="15.140625" style="1" customWidth="1"/>
    <col min="3837" max="4089" width="9.140625" style="1"/>
    <col min="4090" max="4090" width="5.5703125" style="1" customWidth="1"/>
    <col min="4091" max="4091" width="55.5703125" style="1" customWidth="1"/>
    <col min="4092" max="4092" width="15.140625" style="1" customWidth="1"/>
    <col min="4093" max="4345" width="9.140625" style="1"/>
    <col min="4346" max="4346" width="5.5703125" style="1" customWidth="1"/>
    <col min="4347" max="4347" width="55.5703125" style="1" customWidth="1"/>
    <col min="4348" max="4348" width="15.140625" style="1" customWidth="1"/>
    <col min="4349" max="4601" width="9.140625" style="1"/>
    <col min="4602" max="4602" width="5.5703125" style="1" customWidth="1"/>
    <col min="4603" max="4603" width="55.5703125" style="1" customWidth="1"/>
    <col min="4604" max="4604" width="15.140625" style="1" customWidth="1"/>
    <col min="4605" max="4857" width="9.140625" style="1"/>
    <col min="4858" max="4858" width="5.5703125" style="1" customWidth="1"/>
    <col min="4859" max="4859" width="55.5703125" style="1" customWidth="1"/>
    <col min="4860" max="4860" width="15.140625" style="1" customWidth="1"/>
    <col min="4861" max="5113" width="9.140625" style="1"/>
    <col min="5114" max="5114" width="5.5703125" style="1" customWidth="1"/>
    <col min="5115" max="5115" width="55.5703125" style="1" customWidth="1"/>
    <col min="5116" max="5116" width="15.140625" style="1" customWidth="1"/>
    <col min="5117" max="5369" width="9.140625" style="1"/>
    <col min="5370" max="5370" width="5.5703125" style="1" customWidth="1"/>
    <col min="5371" max="5371" width="55.5703125" style="1" customWidth="1"/>
    <col min="5372" max="5372" width="15.140625" style="1" customWidth="1"/>
    <col min="5373" max="5625" width="9.140625" style="1"/>
    <col min="5626" max="5626" width="5.5703125" style="1" customWidth="1"/>
    <col min="5627" max="5627" width="55.5703125" style="1" customWidth="1"/>
    <col min="5628" max="5628" width="15.140625" style="1" customWidth="1"/>
    <col min="5629" max="5881" width="9.140625" style="1"/>
    <col min="5882" max="5882" width="5.5703125" style="1" customWidth="1"/>
    <col min="5883" max="5883" width="55.5703125" style="1" customWidth="1"/>
    <col min="5884" max="5884" width="15.140625" style="1" customWidth="1"/>
    <col min="5885" max="6137" width="9.140625" style="1"/>
    <col min="6138" max="6138" width="5.5703125" style="1" customWidth="1"/>
    <col min="6139" max="6139" width="55.5703125" style="1" customWidth="1"/>
    <col min="6140" max="6140" width="15.140625" style="1" customWidth="1"/>
    <col min="6141" max="6393" width="9.140625" style="1"/>
    <col min="6394" max="6394" width="5.5703125" style="1" customWidth="1"/>
    <col min="6395" max="6395" width="55.5703125" style="1" customWidth="1"/>
    <col min="6396" max="6396" width="15.140625" style="1" customWidth="1"/>
    <col min="6397" max="6649" width="9.140625" style="1"/>
    <col min="6650" max="6650" width="5.5703125" style="1" customWidth="1"/>
    <col min="6651" max="6651" width="55.5703125" style="1" customWidth="1"/>
    <col min="6652" max="6652" width="15.140625" style="1" customWidth="1"/>
    <col min="6653" max="6905" width="9.140625" style="1"/>
    <col min="6906" max="6906" width="5.5703125" style="1" customWidth="1"/>
    <col min="6907" max="6907" width="55.5703125" style="1" customWidth="1"/>
    <col min="6908" max="6908" width="15.140625" style="1" customWidth="1"/>
    <col min="6909" max="7161" width="9.140625" style="1"/>
    <col min="7162" max="7162" width="5.5703125" style="1" customWidth="1"/>
    <col min="7163" max="7163" width="55.5703125" style="1" customWidth="1"/>
    <col min="7164" max="7164" width="15.140625" style="1" customWidth="1"/>
    <col min="7165" max="7417" width="9.140625" style="1"/>
    <col min="7418" max="7418" width="5.5703125" style="1" customWidth="1"/>
    <col min="7419" max="7419" width="55.5703125" style="1" customWidth="1"/>
    <col min="7420" max="7420" width="15.140625" style="1" customWidth="1"/>
    <col min="7421" max="7673" width="9.140625" style="1"/>
    <col min="7674" max="7674" width="5.5703125" style="1" customWidth="1"/>
    <col min="7675" max="7675" width="55.5703125" style="1" customWidth="1"/>
    <col min="7676" max="7676" width="15.140625" style="1" customWidth="1"/>
    <col min="7677" max="7929" width="9.140625" style="1"/>
    <col min="7930" max="7930" width="5.5703125" style="1" customWidth="1"/>
    <col min="7931" max="7931" width="55.5703125" style="1" customWidth="1"/>
    <col min="7932" max="7932" width="15.140625" style="1" customWidth="1"/>
    <col min="7933" max="8185" width="9.140625" style="1"/>
    <col min="8186" max="8186" width="5.5703125" style="1" customWidth="1"/>
    <col min="8187" max="8187" width="55.5703125" style="1" customWidth="1"/>
    <col min="8188" max="8188" width="15.140625" style="1" customWidth="1"/>
    <col min="8189" max="8441" width="9.140625" style="1"/>
    <col min="8442" max="8442" width="5.5703125" style="1" customWidth="1"/>
    <col min="8443" max="8443" width="55.5703125" style="1" customWidth="1"/>
    <col min="8444" max="8444" width="15.140625" style="1" customWidth="1"/>
    <col min="8445" max="8697" width="9.140625" style="1"/>
    <col min="8698" max="8698" width="5.5703125" style="1" customWidth="1"/>
    <col min="8699" max="8699" width="55.5703125" style="1" customWidth="1"/>
    <col min="8700" max="8700" width="15.140625" style="1" customWidth="1"/>
    <col min="8701" max="8953" width="9.140625" style="1"/>
    <col min="8954" max="8954" width="5.5703125" style="1" customWidth="1"/>
    <col min="8955" max="8955" width="55.5703125" style="1" customWidth="1"/>
    <col min="8956" max="8956" width="15.140625" style="1" customWidth="1"/>
    <col min="8957" max="9209" width="9.140625" style="1"/>
    <col min="9210" max="9210" width="5.5703125" style="1" customWidth="1"/>
    <col min="9211" max="9211" width="55.5703125" style="1" customWidth="1"/>
    <col min="9212" max="9212" width="15.140625" style="1" customWidth="1"/>
    <col min="9213" max="9465" width="9.140625" style="1"/>
    <col min="9466" max="9466" width="5.5703125" style="1" customWidth="1"/>
    <col min="9467" max="9467" width="55.5703125" style="1" customWidth="1"/>
    <col min="9468" max="9468" width="15.140625" style="1" customWidth="1"/>
    <col min="9469" max="9721" width="9.140625" style="1"/>
    <col min="9722" max="9722" width="5.5703125" style="1" customWidth="1"/>
    <col min="9723" max="9723" width="55.5703125" style="1" customWidth="1"/>
    <col min="9724" max="9724" width="15.140625" style="1" customWidth="1"/>
    <col min="9725" max="9977" width="9.140625" style="1"/>
    <col min="9978" max="9978" width="5.5703125" style="1" customWidth="1"/>
    <col min="9979" max="9979" width="55.5703125" style="1" customWidth="1"/>
    <col min="9980" max="9980" width="15.140625" style="1" customWidth="1"/>
    <col min="9981" max="10233" width="9.140625" style="1"/>
    <col min="10234" max="10234" width="5.5703125" style="1" customWidth="1"/>
    <col min="10235" max="10235" width="55.5703125" style="1" customWidth="1"/>
    <col min="10236" max="10236" width="15.140625" style="1" customWidth="1"/>
    <col min="10237" max="10489" width="9.140625" style="1"/>
    <col min="10490" max="10490" width="5.5703125" style="1" customWidth="1"/>
    <col min="10491" max="10491" width="55.5703125" style="1" customWidth="1"/>
    <col min="10492" max="10492" width="15.140625" style="1" customWidth="1"/>
    <col min="10493" max="10745" width="9.140625" style="1"/>
    <col min="10746" max="10746" width="5.5703125" style="1" customWidth="1"/>
    <col min="10747" max="10747" width="55.5703125" style="1" customWidth="1"/>
    <col min="10748" max="10748" width="15.140625" style="1" customWidth="1"/>
    <col min="10749" max="11001" width="9.140625" style="1"/>
    <col min="11002" max="11002" width="5.5703125" style="1" customWidth="1"/>
    <col min="11003" max="11003" width="55.5703125" style="1" customWidth="1"/>
    <col min="11004" max="11004" width="15.140625" style="1" customWidth="1"/>
    <col min="11005" max="11257" width="9.140625" style="1"/>
    <col min="11258" max="11258" width="5.5703125" style="1" customWidth="1"/>
    <col min="11259" max="11259" width="55.5703125" style="1" customWidth="1"/>
    <col min="11260" max="11260" width="15.140625" style="1" customWidth="1"/>
    <col min="11261" max="11513" width="9.140625" style="1"/>
    <col min="11514" max="11514" width="5.5703125" style="1" customWidth="1"/>
    <col min="11515" max="11515" width="55.5703125" style="1" customWidth="1"/>
    <col min="11516" max="11516" width="15.140625" style="1" customWidth="1"/>
    <col min="11517" max="11769" width="9.140625" style="1"/>
    <col min="11770" max="11770" width="5.5703125" style="1" customWidth="1"/>
    <col min="11771" max="11771" width="55.5703125" style="1" customWidth="1"/>
    <col min="11772" max="11772" width="15.140625" style="1" customWidth="1"/>
    <col min="11773" max="12025" width="9.140625" style="1"/>
    <col min="12026" max="12026" width="5.5703125" style="1" customWidth="1"/>
    <col min="12027" max="12027" width="55.5703125" style="1" customWidth="1"/>
    <col min="12028" max="12028" width="15.140625" style="1" customWidth="1"/>
    <col min="12029" max="12281" width="9.140625" style="1"/>
    <col min="12282" max="12282" width="5.5703125" style="1" customWidth="1"/>
    <col min="12283" max="12283" width="55.5703125" style="1" customWidth="1"/>
    <col min="12284" max="12284" width="15.140625" style="1" customWidth="1"/>
    <col min="12285" max="12537" width="9.140625" style="1"/>
    <col min="12538" max="12538" width="5.5703125" style="1" customWidth="1"/>
    <col min="12539" max="12539" width="55.5703125" style="1" customWidth="1"/>
    <col min="12540" max="12540" width="15.140625" style="1" customWidth="1"/>
    <col min="12541" max="12793" width="9.140625" style="1"/>
    <col min="12794" max="12794" width="5.5703125" style="1" customWidth="1"/>
    <col min="12795" max="12795" width="55.5703125" style="1" customWidth="1"/>
    <col min="12796" max="12796" width="15.140625" style="1" customWidth="1"/>
    <col min="12797" max="13049" width="9.140625" style="1"/>
    <col min="13050" max="13050" width="5.5703125" style="1" customWidth="1"/>
    <col min="13051" max="13051" width="55.5703125" style="1" customWidth="1"/>
    <col min="13052" max="13052" width="15.140625" style="1" customWidth="1"/>
    <col min="13053" max="13305" width="9.140625" style="1"/>
    <col min="13306" max="13306" width="5.5703125" style="1" customWidth="1"/>
    <col min="13307" max="13307" width="55.5703125" style="1" customWidth="1"/>
    <col min="13308" max="13308" width="15.140625" style="1" customWidth="1"/>
    <col min="13309" max="13561" width="9.140625" style="1"/>
    <col min="13562" max="13562" width="5.5703125" style="1" customWidth="1"/>
    <col min="13563" max="13563" width="55.5703125" style="1" customWidth="1"/>
    <col min="13564" max="13564" width="15.140625" style="1" customWidth="1"/>
    <col min="13565" max="13817" width="9.140625" style="1"/>
    <col min="13818" max="13818" width="5.5703125" style="1" customWidth="1"/>
    <col min="13819" max="13819" width="55.5703125" style="1" customWidth="1"/>
    <col min="13820" max="13820" width="15.140625" style="1" customWidth="1"/>
    <col min="13821" max="14073" width="9.140625" style="1"/>
    <col min="14074" max="14074" width="5.5703125" style="1" customWidth="1"/>
    <col min="14075" max="14075" width="55.5703125" style="1" customWidth="1"/>
    <col min="14076" max="14076" width="15.140625" style="1" customWidth="1"/>
    <col min="14077" max="14329" width="9.140625" style="1"/>
    <col min="14330" max="14330" width="5.5703125" style="1" customWidth="1"/>
    <col min="14331" max="14331" width="55.5703125" style="1" customWidth="1"/>
    <col min="14332" max="14332" width="15.140625" style="1" customWidth="1"/>
    <col min="14333" max="14585" width="9.140625" style="1"/>
    <col min="14586" max="14586" width="5.5703125" style="1" customWidth="1"/>
    <col min="14587" max="14587" width="55.5703125" style="1" customWidth="1"/>
    <col min="14588" max="14588" width="15.140625" style="1" customWidth="1"/>
    <col min="14589" max="14841" width="9.140625" style="1"/>
    <col min="14842" max="14842" width="5.5703125" style="1" customWidth="1"/>
    <col min="14843" max="14843" width="55.5703125" style="1" customWidth="1"/>
    <col min="14844" max="14844" width="15.140625" style="1" customWidth="1"/>
    <col min="14845" max="15097" width="9.140625" style="1"/>
    <col min="15098" max="15098" width="5.5703125" style="1" customWidth="1"/>
    <col min="15099" max="15099" width="55.5703125" style="1" customWidth="1"/>
    <col min="15100" max="15100" width="15.140625" style="1" customWidth="1"/>
    <col min="15101" max="15353" width="9.140625" style="1"/>
    <col min="15354" max="15354" width="5.5703125" style="1" customWidth="1"/>
    <col min="15355" max="15355" width="55.5703125" style="1" customWidth="1"/>
    <col min="15356" max="15356" width="15.140625" style="1" customWidth="1"/>
    <col min="15357" max="15609" width="9.140625" style="1"/>
    <col min="15610" max="15610" width="5.5703125" style="1" customWidth="1"/>
    <col min="15611" max="15611" width="55.5703125" style="1" customWidth="1"/>
    <col min="15612" max="15612" width="15.140625" style="1" customWidth="1"/>
    <col min="15613" max="15865" width="9.140625" style="1"/>
    <col min="15866" max="15866" width="5.5703125" style="1" customWidth="1"/>
    <col min="15867" max="15867" width="55.5703125" style="1" customWidth="1"/>
    <col min="15868" max="15868" width="15.140625" style="1" customWidth="1"/>
    <col min="15869" max="16121" width="9.140625" style="1"/>
    <col min="16122" max="16122" width="5.5703125" style="1" customWidth="1"/>
    <col min="16123" max="16123" width="55.5703125" style="1" customWidth="1"/>
    <col min="16124" max="16124" width="15.140625" style="1" customWidth="1"/>
    <col min="16125" max="16384" width="9.140625" style="1"/>
  </cols>
  <sheetData>
    <row r="1" spans="1:4" hidden="1" x14ac:dyDescent="0.25"/>
    <row r="2" spans="1:4" hidden="1" x14ac:dyDescent="0.25"/>
    <row r="3" spans="1:4" hidden="1" x14ac:dyDescent="0.25">
      <c r="C3" s="2"/>
    </row>
    <row r="4" spans="1:4" hidden="1" x14ac:dyDescent="0.25"/>
    <row r="5" spans="1:4" hidden="1" x14ac:dyDescent="0.25"/>
    <row r="6" spans="1:4" s="2" customFormat="1" x14ac:dyDescent="0.25">
      <c r="B6" s="20"/>
      <c r="C6" s="20"/>
      <c r="D6" s="18" t="s">
        <v>14</v>
      </c>
    </row>
    <row r="7" spans="1:4" s="2" customFormat="1" x14ac:dyDescent="0.25">
      <c r="A7" s="3"/>
      <c r="B7" s="3"/>
      <c r="C7" s="3"/>
    </row>
    <row r="8" spans="1:4" s="2" customFormat="1" x14ac:dyDescent="0.25">
      <c r="A8" s="3"/>
      <c r="B8" s="3"/>
      <c r="C8" s="3"/>
    </row>
    <row r="9" spans="1:4" s="2" customFormat="1" x14ac:dyDescent="0.25">
      <c r="A9" s="3" t="s">
        <v>1</v>
      </c>
      <c r="B9" s="3"/>
      <c r="C9" s="3"/>
    </row>
    <row r="10" spans="1:4" s="2" customFormat="1" x14ac:dyDescent="0.25">
      <c r="A10" s="3" t="s">
        <v>2</v>
      </c>
      <c r="B10" s="3"/>
      <c r="C10" s="3"/>
    </row>
    <row r="11" spans="1:4" x14ac:dyDescent="0.25">
      <c r="A11" s="3" t="s">
        <v>54</v>
      </c>
      <c r="B11" s="3"/>
      <c r="C11" s="3"/>
    </row>
    <row r="12" spans="1:4" x14ac:dyDescent="0.25">
      <c r="A12" s="3" t="s">
        <v>3</v>
      </c>
      <c r="B12" s="3"/>
      <c r="C12" s="3"/>
    </row>
    <row r="13" spans="1:4" x14ac:dyDescent="0.25">
      <c r="A13" s="4"/>
      <c r="B13" s="4"/>
      <c r="C13" s="4"/>
    </row>
    <row r="14" spans="1:4" ht="16.5" thickBot="1" x14ac:dyDescent="0.3">
      <c r="A14" s="4"/>
      <c r="B14" s="4"/>
      <c r="C14" s="4"/>
    </row>
    <row r="15" spans="1:4" ht="47.25" x14ac:dyDescent="0.25">
      <c r="A15" s="5" t="s">
        <v>4</v>
      </c>
      <c r="B15" s="6" t="s">
        <v>5</v>
      </c>
      <c r="C15" s="6" t="s">
        <v>55</v>
      </c>
      <c r="D15" s="109" t="s">
        <v>56</v>
      </c>
    </row>
    <row r="16" spans="1:4" ht="36.75" customHeight="1" x14ac:dyDescent="0.25">
      <c r="A16" s="7" t="s">
        <v>6</v>
      </c>
      <c r="B16" s="8" t="s">
        <v>7</v>
      </c>
      <c r="C16" s="22">
        <f>SUM(C17:C18)</f>
        <v>11660000</v>
      </c>
      <c r="D16" s="108">
        <f>SUM(D17:D18)</f>
        <v>12091771</v>
      </c>
    </row>
    <row r="17" spans="1:217" ht="24.75" customHeight="1" x14ac:dyDescent="0.25">
      <c r="A17" s="10">
        <v>1</v>
      </c>
      <c r="B17" s="11" t="s">
        <v>8</v>
      </c>
      <c r="C17" s="23">
        <v>7630000</v>
      </c>
      <c r="D17" s="16">
        <v>9150723</v>
      </c>
    </row>
    <row r="18" spans="1:217" ht="18.75" customHeight="1" x14ac:dyDescent="0.25">
      <c r="A18" s="10">
        <v>2</v>
      </c>
      <c r="B18" s="11" t="s">
        <v>53</v>
      </c>
      <c r="C18" s="24">
        <v>4030000</v>
      </c>
      <c r="D18" s="16">
        <v>2941048</v>
      </c>
    </row>
    <row r="19" spans="1:217" ht="12.75" customHeight="1" x14ac:dyDescent="0.25">
      <c r="A19" s="10"/>
      <c r="B19" s="11"/>
      <c r="C19" s="24"/>
      <c r="D19" s="16"/>
    </row>
    <row r="20" spans="1:217" ht="15.75" customHeight="1" x14ac:dyDescent="0.25">
      <c r="A20" s="12" t="s">
        <v>9</v>
      </c>
      <c r="B20" s="8" t="s">
        <v>10</v>
      </c>
      <c r="C20" s="9">
        <f>SUM(C21:C23)</f>
        <v>11660000</v>
      </c>
      <c r="D20" s="108">
        <f>SUM(D21:D23)</f>
        <v>12091771</v>
      </c>
    </row>
    <row r="21" spans="1:217" ht="102" x14ac:dyDescent="0.25">
      <c r="A21" s="13">
        <v>1</v>
      </c>
      <c r="B21" s="73" t="s">
        <v>32</v>
      </c>
      <c r="C21" s="14">
        <v>3850000</v>
      </c>
      <c r="D21" s="16">
        <v>3877676</v>
      </c>
    </row>
    <row r="22" spans="1:217" ht="76.5" x14ac:dyDescent="0.25">
      <c r="A22" s="13">
        <v>2</v>
      </c>
      <c r="B22" s="73" t="s">
        <v>37</v>
      </c>
      <c r="C22" s="14">
        <v>1950000</v>
      </c>
      <c r="D22" s="16">
        <v>2101870</v>
      </c>
    </row>
    <row r="23" spans="1:217" ht="51" x14ac:dyDescent="0.25">
      <c r="A23" s="13">
        <v>3</v>
      </c>
      <c r="B23" s="73" t="s">
        <v>46</v>
      </c>
      <c r="C23" s="14">
        <v>5860000</v>
      </c>
      <c r="D23" s="16">
        <v>6112225</v>
      </c>
    </row>
    <row r="24" spans="1:217" s="15" customFormat="1" hidden="1" x14ac:dyDescent="0.25">
      <c r="A24" s="63"/>
      <c r="B24" s="64"/>
      <c r="C24" s="65"/>
      <c r="D24" s="67"/>
    </row>
    <row r="25" spans="1:217" s="15" customFormat="1" x14ac:dyDescent="0.25">
      <c r="A25" s="110"/>
      <c r="B25" s="111"/>
      <c r="C25" s="112"/>
      <c r="D25" s="112"/>
    </row>
    <row r="26" spans="1:217" s="28" customFormat="1" x14ac:dyDescent="0.25">
      <c r="B26" s="19"/>
      <c r="C26" s="26"/>
      <c r="D26" s="27"/>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row>
    <row r="27" spans="1:217" s="28" customFormat="1" x14ac:dyDescent="0.25">
      <c r="B27" s="29"/>
      <c r="C27" s="26"/>
      <c r="D27" s="27"/>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row>
    <row r="28" spans="1:217" s="28" customFormat="1" x14ac:dyDescent="0.25">
      <c r="B28" s="30"/>
      <c r="C28" s="26"/>
      <c r="D28" s="27"/>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row>
    <row r="29" spans="1:217" s="28" customFormat="1" x14ac:dyDescent="0.25">
      <c r="B29" s="25" t="s">
        <v>67</v>
      </c>
      <c r="C29" s="26"/>
      <c r="D29" s="27"/>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row>
    <row r="30" spans="1:217" s="28" customFormat="1" x14ac:dyDescent="0.25">
      <c r="B30" s="19" t="s">
        <v>68</v>
      </c>
      <c r="C30" s="26"/>
      <c r="D30" s="27"/>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row>
    <row r="31" spans="1:217" s="28" customFormat="1" x14ac:dyDescent="0.25">
      <c r="B31" s="29"/>
      <c r="C31" s="26"/>
      <c r="D31" s="27"/>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row>
    <row r="32" spans="1:217" s="28" customFormat="1" x14ac:dyDescent="0.25">
      <c r="B32" s="30" t="s">
        <v>69</v>
      </c>
      <c r="C32" s="26"/>
      <c r="D32" s="27"/>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row>
    <row r="33" spans="1:217" s="28" customFormat="1" x14ac:dyDescent="0.25">
      <c r="B33" s="25" t="s">
        <v>70</v>
      </c>
      <c r="C33" s="26"/>
      <c r="D33" s="27"/>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row>
    <row r="34" spans="1:217" s="28" customFormat="1" x14ac:dyDescent="0.25">
      <c r="B34" s="19" t="s">
        <v>79</v>
      </c>
      <c r="C34" s="26"/>
      <c r="D34" s="27"/>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row>
    <row r="35" spans="1:217" s="28" customFormat="1" x14ac:dyDescent="0.25">
      <c r="B35" s="30"/>
      <c r="C35" s="26"/>
      <c r="D35" s="27"/>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row>
    <row r="36" spans="1:217" s="28" customFormat="1" x14ac:dyDescent="0.25">
      <c r="B36" s="31" t="s">
        <v>71</v>
      </c>
      <c r="C36" s="26"/>
      <c r="D36" s="27"/>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row>
    <row r="37" spans="1:217" s="28" customFormat="1" x14ac:dyDescent="0.25">
      <c r="B37" s="32" t="s">
        <v>72</v>
      </c>
      <c r="C37" s="26"/>
      <c r="D37" s="27"/>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row>
    <row r="38" spans="1:217" s="28" customFormat="1" x14ac:dyDescent="0.25">
      <c r="B38" s="33"/>
      <c r="C38" s="26"/>
      <c r="D38" s="2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row>
    <row r="39" spans="1:217" s="28" customFormat="1" x14ac:dyDescent="0.25">
      <c r="B39" s="31" t="s">
        <v>73</v>
      </c>
      <c r="C39" s="26"/>
      <c r="D39" s="27"/>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row>
    <row r="40" spans="1:217" s="28" customFormat="1" x14ac:dyDescent="0.25">
      <c r="B40" s="32" t="s">
        <v>74</v>
      </c>
      <c r="C40" s="26"/>
      <c r="D40" s="27"/>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row>
    <row r="41" spans="1:217" s="28" customFormat="1" x14ac:dyDescent="0.25">
      <c r="B41" s="33"/>
      <c r="C41" s="26"/>
      <c r="D41" s="27"/>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row>
    <row r="42" spans="1:217" s="28" customFormat="1" x14ac:dyDescent="0.25">
      <c r="B42" s="31" t="s">
        <v>81</v>
      </c>
      <c r="C42" s="26"/>
      <c r="D42" s="27"/>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row>
    <row r="43" spans="1:217" s="28" customFormat="1" x14ac:dyDescent="0.25">
      <c r="B43" s="32" t="s">
        <v>82</v>
      </c>
      <c r="C43" s="26"/>
      <c r="D43" s="27"/>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row>
    <row r="44" spans="1:217" s="28" customFormat="1" x14ac:dyDescent="0.25">
      <c r="B44" s="33"/>
      <c r="C44" s="26"/>
      <c r="D44" s="27"/>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row>
    <row r="45" spans="1:217" ht="18" customHeight="1" x14ac:dyDescent="0.25">
      <c r="A45" s="2"/>
      <c r="B45" s="34" t="s">
        <v>75</v>
      </c>
    </row>
    <row r="46" spans="1:217" ht="18" customHeight="1" x14ac:dyDescent="0.25">
      <c r="A46" s="2"/>
      <c r="B46" s="35" t="s">
        <v>76</v>
      </c>
    </row>
    <row r="47" spans="1:217" ht="18" customHeight="1" x14ac:dyDescent="0.25">
      <c r="A47" s="2"/>
      <c r="B47" s="36" t="s">
        <v>77</v>
      </c>
    </row>
    <row r="48" spans="1:217" ht="18" customHeight="1" x14ac:dyDescent="0.25">
      <c r="A48" s="2"/>
    </row>
    <row r="49" spans="1:2" ht="18" customHeight="1" x14ac:dyDescent="0.25">
      <c r="A49" s="2"/>
    </row>
    <row r="50" spans="1:2" ht="12.75" customHeight="1" x14ac:dyDescent="0.25">
      <c r="B50" s="17"/>
    </row>
    <row r="51" spans="1:2" ht="12.75" customHeight="1" x14ac:dyDescent="0.25">
      <c r="B51" s="17"/>
    </row>
    <row r="52" spans="1:2" ht="12.75" customHeight="1" x14ac:dyDescent="0.25">
      <c r="B52" s="17"/>
    </row>
  </sheetData>
  <printOptions horizontalCentered="1"/>
  <pageMargins left="0.74803149606299213" right="0.74803149606299213" top="0.39370078740157483" bottom="0.39370078740157483" header="0" footer="0"/>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I53"/>
  <sheetViews>
    <sheetView topLeftCell="A31" workbookViewId="0">
      <selection activeCell="A48" sqref="A48:XFD50"/>
    </sheetView>
  </sheetViews>
  <sheetFormatPr defaultColWidth="34.7109375" defaultRowHeight="27.75" customHeight="1" x14ac:dyDescent="0.25"/>
  <cols>
    <col min="1" max="1" width="11.140625" customWidth="1"/>
    <col min="2" max="2" width="65.7109375" customWidth="1"/>
    <col min="3" max="3" width="20.85546875" customWidth="1"/>
    <col min="4" max="4" width="18.7109375" style="103" customWidth="1"/>
  </cols>
  <sheetData>
    <row r="2" spans="1:4" ht="27.75" customHeight="1" x14ac:dyDescent="0.25">
      <c r="D2" s="21" t="s">
        <v>29</v>
      </c>
    </row>
    <row r="3" spans="1:4" ht="27.75" customHeight="1" x14ac:dyDescent="0.25">
      <c r="A3" s="120" t="s">
        <v>59</v>
      </c>
      <c r="B3" s="121"/>
      <c r="C3" s="121"/>
      <c r="D3" s="122"/>
    </row>
    <row r="4" spans="1:4" ht="24" customHeight="1" x14ac:dyDescent="0.25">
      <c r="A4" s="123"/>
      <c r="B4" s="124"/>
      <c r="C4" s="124"/>
      <c r="D4" s="125"/>
    </row>
    <row r="5" spans="1:4" ht="15" customHeight="1" x14ac:dyDescent="0.25">
      <c r="A5" s="126"/>
      <c r="B5" s="127"/>
      <c r="C5" s="127"/>
      <c r="D5" s="128"/>
    </row>
    <row r="6" spans="1:4" ht="44.25" customHeight="1" thickBot="1" x14ac:dyDescent="0.3">
      <c r="A6" s="68" t="s">
        <v>4</v>
      </c>
      <c r="B6" s="118" t="s">
        <v>5</v>
      </c>
      <c r="C6" s="118" t="s">
        <v>57</v>
      </c>
      <c r="D6" s="119" t="s">
        <v>58</v>
      </c>
    </row>
    <row r="7" spans="1:4" ht="27.75" customHeight="1" x14ac:dyDescent="0.25">
      <c r="A7" s="69" t="s">
        <v>6</v>
      </c>
      <c r="B7" s="97" t="s">
        <v>7</v>
      </c>
      <c r="C7" s="115">
        <v>11660000</v>
      </c>
      <c r="D7" s="105">
        <f>SUM(D8:D9)</f>
        <v>12091771</v>
      </c>
    </row>
    <row r="8" spans="1:4" ht="27.75" customHeight="1" x14ac:dyDescent="0.25">
      <c r="A8" s="70">
        <v>1</v>
      </c>
      <c r="B8" s="98" t="s">
        <v>8</v>
      </c>
      <c r="C8" s="116">
        <v>7630000</v>
      </c>
      <c r="D8" s="101">
        <v>9150723</v>
      </c>
    </row>
    <row r="9" spans="1:4" ht="27.75" customHeight="1" x14ac:dyDescent="0.25">
      <c r="A9" s="71" t="s">
        <v>11</v>
      </c>
      <c r="B9" s="99" t="s">
        <v>30</v>
      </c>
      <c r="C9" s="115">
        <v>4030000</v>
      </c>
      <c r="D9" s="101">
        <v>2941048</v>
      </c>
    </row>
    <row r="10" spans="1:4" ht="27.75" customHeight="1" x14ac:dyDescent="0.25">
      <c r="A10" s="70"/>
      <c r="B10" s="98"/>
      <c r="C10" s="86"/>
      <c r="D10" s="101"/>
    </row>
    <row r="11" spans="1:4" ht="27.75" customHeight="1" thickBot="1" x14ac:dyDescent="0.3">
      <c r="A11" s="72" t="s">
        <v>9</v>
      </c>
      <c r="B11" s="97" t="s">
        <v>10</v>
      </c>
      <c r="C11" s="87">
        <f>SUM(C12+C19+C27)</f>
        <v>11660000</v>
      </c>
      <c r="D11" s="105">
        <f>D12+D19+D27</f>
        <v>12091771</v>
      </c>
    </row>
    <row r="12" spans="1:4" ht="82.5" customHeight="1" x14ac:dyDescent="0.25">
      <c r="A12" s="89" t="s">
        <v>31</v>
      </c>
      <c r="B12" s="73" t="s">
        <v>32</v>
      </c>
      <c r="C12" s="113">
        <f>SUM(C15:C16)</f>
        <v>3850000</v>
      </c>
      <c r="D12" s="114">
        <f>D15+D16</f>
        <v>3877676</v>
      </c>
    </row>
    <row r="13" spans="1:4" ht="27.75" customHeight="1" x14ac:dyDescent="0.25">
      <c r="A13" s="90"/>
      <c r="B13" s="73" t="s">
        <v>33</v>
      </c>
      <c r="C13" s="74"/>
      <c r="D13" s="101"/>
    </row>
    <row r="14" spans="1:4" ht="27.75" customHeight="1" x14ac:dyDescent="0.25">
      <c r="A14" s="90"/>
      <c r="B14" s="73"/>
      <c r="C14" s="74"/>
      <c r="D14" s="101"/>
    </row>
    <row r="15" spans="1:4" ht="27.75" customHeight="1" x14ac:dyDescent="0.25">
      <c r="A15" s="91">
        <v>1</v>
      </c>
      <c r="B15" s="78" t="s">
        <v>34</v>
      </c>
      <c r="C15" s="88">
        <v>150000</v>
      </c>
      <c r="D15" s="102">
        <v>182633</v>
      </c>
    </row>
    <row r="16" spans="1:4" ht="27.75" customHeight="1" thickBot="1" x14ac:dyDescent="0.3">
      <c r="A16" s="92">
        <v>2</v>
      </c>
      <c r="B16" s="78" t="s">
        <v>35</v>
      </c>
      <c r="C16" s="74">
        <v>3700000</v>
      </c>
      <c r="D16" s="117">
        <f>D17+D18</f>
        <v>3695043</v>
      </c>
    </row>
    <row r="17" spans="1:4" ht="27.75" customHeight="1" thickBot="1" x14ac:dyDescent="0.3">
      <c r="A17" s="75" t="s">
        <v>12</v>
      </c>
      <c r="B17" s="73" t="s">
        <v>33</v>
      </c>
      <c r="C17" s="88">
        <v>2500000</v>
      </c>
      <c r="D17" s="102">
        <v>2609499</v>
      </c>
    </row>
    <row r="18" spans="1:4" ht="27.75" customHeight="1" thickBot="1" x14ac:dyDescent="0.3">
      <c r="A18" s="76" t="s">
        <v>13</v>
      </c>
      <c r="B18" s="78" t="s">
        <v>62</v>
      </c>
      <c r="C18" s="88">
        <v>1200000</v>
      </c>
      <c r="D18" s="102">
        <v>1085544</v>
      </c>
    </row>
    <row r="19" spans="1:4" ht="92.25" customHeight="1" thickBot="1" x14ac:dyDescent="0.3">
      <c r="A19" s="93" t="s">
        <v>36</v>
      </c>
      <c r="B19" s="73" t="s">
        <v>37</v>
      </c>
      <c r="C19" s="113">
        <f>SUM(C20:C26)</f>
        <v>1950000</v>
      </c>
      <c r="D19" s="114">
        <f>D20+D21+D22+D23+D24+D25+D26</f>
        <v>2101870</v>
      </c>
    </row>
    <row r="20" spans="1:4" ht="27.75" customHeight="1" x14ac:dyDescent="0.25">
      <c r="A20" s="77">
        <v>1</v>
      </c>
      <c r="B20" s="78" t="s">
        <v>38</v>
      </c>
      <c r="C20" s="88">
        <v>14000</v>
      </c>
      <c r="D20" s="102">
        <v>146327</v>
      </c>
    </row>
    <row r="21" spans="1:4" ht="27.75" customHeight="1" x14ac:dyDescent="0.25">
      <c r="A21" s="94">
        <v>2</v>
      </c>
      <c r="B21" s="78" t="s">
        <v>39</v>
      </c>
      <c r="C21" s="88">
        <v>250000</v>
      </c>
      <c r="D21" s="102">
        <v>54888</v>
      </c>
    </row>
    <row r="22" spans="1:4" ht="27.75" customHeight="1" x14ac:dyDescent="0.25">
      <c r="A22" s="94">
        <v>3</v>
      </c>
      <c r="B22" s="78" t="s">
        <v>40</v>
      </c>
      <c r="C22" s="88">
        <v>180000</v>
      </c>
      <c r="D22" s="102">
        <v>280159</v>
      </c>
    </row>
    <row r="23" spans="1:4" ht="27.75" customHeight="1" x14ac:dyDescent="0.25">
      <c r="A23" s="94">
        <v>4</v>
      </c>
      <c r="B23" s="78" t="s">
        <v>41</v>
      </c>
      <c r="C23" s="88">
        <v>6000</v>
      </c>
      <c r="D23" s="102">
        <v>9946</v>
      </c>
    </row>
    <row r="24" spans="1:4" ht="27.75" customHeight="1" x14ac:dyDescent="0.25">
      <c r="A24" s="94">
        <v>5</v>
      </c>
      <c r="B24" s="78" t="s">
        <v>42</v>
      </c>
      <c r="C24" s="88"/>
      <c r="D24" s="102"/>
    </row>
    <row r="25" spans="1:4" ht="27.75" customHeight="1" x14ac:dyDescent="0.25">
      <c r="A25" s="77">
        <v>6</v>
      </c>
      <c r="B25" s="78" t="s">
        <v>43</v>
      </c>
      <c r="C25" s="88">
        <v>300000</v>
      </c>
      <c r="D25" s="102">
        <v>92597</v>
      </c>
    </row>
    <row r="26" spans="1:4" ht="27.75" customHeight="1" thickBot="1" x14ac:dyDescent="0.3">
      <c r="A26" s="92">
        <v>7</v>
      </c>
      <c r="B26" s="78" t="s">
        <v>44</v>
      </c>
      <c r="C26" s="88">
        <v>1200000</v>
      </c>
      <c r="D26" s="102">
        <v>1517953</v>
      </c>
    </row>
    <row r="27" spans="1:4" ht="66" customHeight="1" thickBot="1" x14ac:dyDescent="0.3">
      <c r="A27" s="93" t="s">
        <v>45</v>
      </c>
      <c r="B27" s="73" t="s">
        <v>46</v>
      </c>
      <c r="C27" s="113">
        <f>SUM(C28:C33)</f>
        <v>5860000</v>
      </c>
      <c r="D27" s="114">
        <f>SUM(D28:D33)</f>
        <v>6112225</v>
      </c>
    </row>
    <row r="28" spans="1:4" ht="27.75" customHeight="1" x14ac:dyDescent="0.25">
      <c r="A28" s="95">
        <v>1</v>
      </c>
      <c r="B28" s="78" t="s">
        <v>47</v>
      </c>
      <c r="C28" s="88">
        <v>850000</v>
      </c>
      <c r="D28" s="102">
        <v>449067</v>
      </c>
    </row>
    <row r="29" spans="1:4" ht="27.75" customHeight="1" x14ac:dyDescent="0.25">
      <c r="A29" s="94">
        <v>2</v>
      </c>
      <c r="B29" s="78" t="s">
        <v>48</v>
      </c>
      <c r="C29" s="88">
        <v>2400000</v>
      </c>
      <c r="D29" s="102">
        <v>2525373</v>
      </c>
    </row>
    <row r="30" spans="1:4" ht="27.75" customHeight="1" x14ac:dyDescent="0.25">
      <c r="A30" s="94">
        <v>3</v>
      </c>
      <c r="B30" s="78" t="s">
        <v>49</v>
      </c>
      <c r="C30" s="88">
        <v>220000</v>
      </c>
      <c r="D30" s="102">
        <v>320348</v>
      </c>
    </row>
    <row r="31" spans="1:4" ht="27.75" customHeight="1" x14ac:dyDescent="0.25">
      <c r="A31" s="94">
        <v>4</v>
      </c>
      <c r="B31" s="78" t="s">
        <v>50</v>
      </c>
      <c r="C31" s="88">
        <v>440000</v>
      </c>
      <c r="D31" s="102">
        <v>174228</v>
      </c>
    </row>
    <row r="32" spans="1:4" ht="54.75" customHeight="1" x14ac:dyDescent="0.25">
      <c r="A32" s="94">
        <v>5</v>
      </c>
      <c r="B32" s="79" t="s">
        <v>51</v>
      </c>
      <c r="C32" s="88">
        <v>650000</v>
      </c>
      <c r="D32" s="102">
        <v>973853</v>
      </c>
    </row>
    <row r="33" spans="1:217" ht="27.75" customHeight="1" thickBot="1" x14ac:dyDescent="0.3">
      <c r="A33" s="96">
        <v>6</v>
      </c>
      <c r="B33" s="100" t="s">
        <v>52</v>
      </c>
      <c r="C33" s="104">
        <v>1300000</v>
      </c>
      <c r="D33" s="102">
        <v>1669356</v>
      </c>
    </row>
    <row r="34" spans="1:217" ht="27.75" customHeight="1" x14ac:dyDescent="0.25">
      <c r="A34" s="80"/>
      <c r="B34" s="81"/>
      <c r="C34" s="82"/>
    </row>
    <row r="35" spans="1:217" ht="15.75" customHeight="1" x14ac:dyDescent="0.25">
      <c r="A35" s="80"/>
      <c r="B35" s="25" t="s">
        <v>67</v>
      </c>
      <c r="C35" s="26"/>
    </row>
    <row r="36" spans="1:217" ht="15.75" customHeight="1" x14ac:dyDescent="0.25">
      <c r="A36" s="106"/>
      <c r="B36" s="19" t="s">
        <v>68</v>
      </c>
      <c r="C36" s="26"/>
    </row>
    <row r="37" spans="1:217" ht="15.75" customHeight="1" x14ac:dyDescent="0.25">
      <c r="A37" s="107"/>
      <c r="B37" s="29"/>
      <c r="C37" s="26"/>
    </row>
    <row r="38" spans="1:217" ht="15.75" customHeight="1" x14ac:dyDescent="0.25">
      <c r="A38" s="83"/>
      <c r="B38" s="30" t="s">
        <v>69</v>
      </c>
      <c r="C38" s="26"/>
    </row>
    <row r="39" spans="1:217" ht="15.75" customHeight="1" x14ac:dyDescent="0.25">
      <c r="A39" s="84"/>
      <c r="B39" s="25" t="s">
        <v>70</v>
      </c>
      <c r="C39" s="26"/>
    </row>
    <row r="40" spans="1:217" ht="15.75" customHeight="1" x14ac:dyDescent="0.25">
      <c r="A40" s="84"/>
      <c r="B40" s="19" t="s">
        <v>79</v>
      </c>
      <c r="C40" s="26"/>
    </row>
    <row r="41" spans="1:217" ht="15.75" customHeight="1" x14ac:dyDescent="0.25">
      <c r="A41" s="85"/>
      <c r="B41" s="30"/>
      <c r="C41" s="26"/>
    </row>
    <row r="42" spans="1:217" ht="15.75" customHeight="1" x14ac:dyDescent="0.25">
      <c r="A42" s="84"/>
      <c r="B42" s="31" t="s">
        <v>71</v>
      </c>
      <c r="C42" s="26"/>
    </row>
    <row r="43" spans="1:217" ht="15.75" customHeight="1" x14ac:dyDescent="0.25">
      <c r="B43" s="32" t="s">
        <v>72</v>
      </c>
      <c r="C43" s="26"/>
    </row>
    <row r="44" spans="1:217" ht="15.75" customHeight="1" x14ac:dyDescent="0.25">
      <c r="B44" s="33"/>
      <c r="C44" s="26"/>
    </row>
    <row r="45" spans="1:217" ht="15.75" customHeight="1" x14ac:dyDescent="0.25">
      <c r="B45" s="31" t="s">
        <v>73</v>
      </c>
      <c r="C45" s="26"/>
    </row>
    <row r="46" spans="1:217" ht="15.75" customHeight="1" x14ac:dyDescent="0.25">
      <c r="B46" s="32" t="s">
        <v>74</v>
      </c>
      <c r="C46" s="26"/>
    </row>
    <row r="47" spans="1:217" ht="15.75" customHeight="1" x14ac:dyDescent="0.25">
      <c r="B47" s="33"/>
      <c r="C47" s="26"/>
    </row>
    <row r="48" spans="1:217" s="28" customFormat="1" ht="15.75" x14ac:dyDescent="0.25">
      <c r="B48" s="31" t="s">
        <v>81</v>
      </c>
      <c r="C48" s="26"/>
      <c r="D48" s="27"/>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row>
    <row r="49" spans="2:217" s="28" customFormat="1" ht="15.75" x14ac:dyDescent="0.25">
      <c r="B49" s="32" t="s">
        <v>82</v>
      </c>
      <c r="C49" s="26"/>
      <c r="D49" s="27"/>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row>
    <row r="50" spans="2:217" s="28" customFormat="1" ht="15.75" x14ac:dyDescent="0.25">
      <c r="B50" s="33"/>
      <c r="C50" s="26"/>
      <c r="D50" s="27"/>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row>
    <row r="51" spans="2:217" ht="15.75" customHeight="1" x14ac:dyDescent="0.25">
      <c r="B51" s="34" t="s">
        <v>75</v>
      </c>
      <c r="C51" s="26"/>
    </row>
    <row r="52" spans="2:217" ht="15.75" customHeight="1" x14ac:dyDescent="0.25">
      <c r="B52" s="35" t="s">
        <v>76</v>
      </c>
      <c r="C52" s="26"/>
    </row>
    <row r="53" spans="2:217" ht="15.75" customHeight="1" x14ac:dyDescent="0.25">
      <c r="B53" s="36" t="s">
        <v>77</v>
      </c>
      <c r="C53" s="26"/>
    </row>
  </sheetData>
  <mergeCells count="1">
    <mergeCell ref="A3:D5"/>
  </mergeCells>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A19" workbookViewId="0">
      <selection activeCell="B37" sqref="B37"/>
    </sheetView>
  </sheetViews>
  <sheetFormatPr defaultRowHeight="15" x14ac:dyDescent="0.25"/>
  <cols>
    <col min="1" max="1" width="9.140625" style="37"/>
    <col min="2" max="2" width="67.140625" style="37" customWidth="1"/>
    <col min="3" max="3" width="28.140625" style="37" customWidth="1"/>
    <col min="4" max="4" width="26.5703125" style="37" customWidth="1"/>
    <col min="5" max="5" width="9.140625" style="39" customWidth="1"/>
    <col min="6" max="6" width="9.140625" style="39"/>
    <col min="7" max="251" width="9.140625" style="37"/>
    <col min="252" max="252" width="74.7109375" style="37" customWidth="1"/>
    <col min="253" max="253" width="28.140625" style="37" customWidth="1"/>
    <col min="254" max="254" width="26.5703125" style="37" customWidth="1"/>
    <col min="255" max="256" width="18.42578125" style="37" customWidth="1"/>
    <col min="257" max="259" width="13.7109375" style="37" customWidth="1"/>
    <col min="260" max="260" width="16.42578125" style="37" customWidth="1"/>
    <col min="261" max="507" width="9.140625" style="37"/>
    <col min="508" max="508" width="74.7109375" style="37" customWidth="1"/>
    <col min="509" max="509" width="28.140625" style="37" customWidth="1"/>
    <col min="510" max="510" width="26.5703125" style="37" customWidth="1"/>
    <col min="511" max="512" width="18.42578125" style="37" customWidth="1"/>
    <col min="513" max="515" width="13.7109375" style="37" customWidth="1"/>
    <col min="516" max="516" width="16.42578125" style="37" customWidth="1"/>
    <col min="517" max="763" width="9.140625" style="37"/>
    <col min="764" max="764" width="74.7109375" style="37" customWidth="1"/>
    <col min="765" max="765" width="28.140625" style="37" customWidth="1"/>
    <col min="766" max="766" width="26.5703125" style="37" customWidth="1"/>
    <col min="767" max="768" width="18.42578125" style="37" customWidth="1"/>
    <col min="769" max="771" width="13.7109375" style="37" customWidth="1"/>
    <col min="772" max="772" width="16.42578125" style="37" customWidth="1"/>
    <col min="773" max="1019" width="9.140625" style="37"/>
    <col min="1020" max="1020" width="74.7109375" style="37" customWidth="1"/>
    <col min="1021" max="1021" width="28.140625" style="37" customWidth="1"/>
    <col min="1022" max="1022" width="26.5703125" style="37" customWidth="1"/>
    <col min="1023" max="1024" width="18.42578125" style="37" customWidth="1"/>
    <col min="1025" max="1027" width="13.7109375" style="37" customWidth="1"/>
    <col min="1028" max="1028" width="16.42578125" style="37" customWidth="1"/>
    <col min="1029" max="1275" width="9.140625" style="37"/>
    <col min="1276" max="1276" width="74.7109375" style="37" customWidth="1"/>
    <col min="1277" max="1277" width="28.140625" style="37" customWidth="1"/>
    <col min="1278" max="1278" width="26.5703125" style="37" customWidth="1"/>
    <col min="1279" max="1280" width="18.42578125" style="37" customWidth="1"/>
    <col min="1281" max="1283" width="13.7109375" style="37" customWidth="1"/>
    <col min="1284" max="1284" width="16.42578125" style="37" customWidth="1"/>
    <col min="1285" max="1531" width="9.140625" style="37"/>
    <col min="1532" max="1532" width="74.7109375" style="37" customWidth="1"/>
    <col min="1533" max="1533" width="28.140625" style="37" customWidth="1"/>
    <col min="1534" max="1534" width="26.5703125" style="37" customWidth="1"/>
    <col min="1535" max="1536" width="18.42578125" style="37" customWidth="1"/>
    <col min="1537" max="1539" width="13.7109375" style="37" customWidth="1"/>
    <col min="1540" max="1540" width="16.42578125" style="37" customWidth="1"/>
    <col min="1541" max="1787" width="9.140625" style="37"/>
    <col min="1788" max="1788" width="74.7109375" style="37" customWidth="1"/>
    <col min="1789" max="1789" width="28.140625" style="37" customWidth="1"/>
    <col min="1790" max="1790" width="26.5703125" style="37" customWidth="1"/>
    <col min="1791" max="1792" width="18.42578125" style="37" customWidth="1"/>
    <col min="1793" max="1795" width="13.7109375" style="37" customWidth="1"/>
    <col min="1796" max="1796" width="16.42578125" style="37" customWidth="1"/>
    <col min="1797" max="2043" width="9.140625" style="37"/>
    <col min="2044" max="2044" width="74.7109375" style="37" customWidth="1"/>
    <col min="2045" max="2045" width="28.140625" style="37" customWidth="1"/>
    <col min="2046" max="2046" width="26.5703125" style="37" customWidth="1"/>
    <col min="2047" max="2048" width="18.42578125" style="37" customWidth="1"/>
    <col min="2049" max="2051" width="13.7109375" style="37" customWidth="1"/>
    <col min="2052" max="2052" width="16.42578125" style="37" customWidth="1"/>
    <col min="2053" max="2299" width="9.140625" style="37"/>
    <col min="2300" max="2300" width="74.7109375" style="37" customWidth="1"/>
    <col min="2301" max="2301" width="28.140625" style="37" customWidth="1"/>
    <col min="2302" max="2302" width="26.5703125" style="37" customWidth="1"/>
    <col min="2303" max="2304" width="18.42578125" style="37" customWidth="1"/>
    <col min="2305" max="2307" width="13.7109375" style="37" customWidth="1"/>
    <col min="2308" max="2308" width="16.42578125" style="37" customWidth="1"/>
    <col min="2309" max="2555" width="9.140625" style="37"/>
    <col min="2556" max="2556" width="74.7109375" style="37" customWidth="1"/>
    <col min="2557" max="2557" width="28.140625" style="37" customWidth="1"/>
    <col min="2558" max="2558" width="26.5703125" style="37" customWidth="1"/>
    <col min="2559" max="2560" width="18.42578125" style="37" customWidth="1"/>
    <col min="2561" max="2563" width="13.7109375" style="37" customWidth="1"/>
    <col min="2564" max="2564" width="16.42578125" style="37" customWidth="1"/>
    <col min="2565" max="2811" width="9.140625" style="37"/>
    <col min="2812" max="2812" width="74.7109375" style="37" customWidth="1"/>
    <col min="2813" max="2813" width="28.140625" style="37" customWidth="1"/>
    <col min="2814" max="2814" width="26.5703125" style="37" customWidth="1"/>
    <col min="2815" max="2816" width="18.42578125" style="37" customWidth="1"/>
    <col min="2817" max="2819" width="13.7109375" style="37" customWidth="1"/>
    <col min="2820" max="2820" width="16.42578125" style="37" customWidth="1"/>
    <col min="2821" max="3067" width="9.140625" style="37"/>
    <col min="3068" max="3068" width="74.7109375" style="37" customWidth="1"/>
    <col min="3069" max="3069" width="28.140625" style="37" customWidth="1"/>
    <col min="3070" max="3070" width="26.5703125" style="37" customWidth="1"/>
    <col min="3071" max="3072" width="18.42578125" style="37" customWidth="1"/>
    <col min="3073" max="3075" width="13.7109375" style="37" customWidth="1"/>
    <col min="3076" max="3076" width="16.42578125" style="37" customWidth="1"/>
    <col min="3077" max="3323" width="9.140625" style="37"/>
    <col min="3324" max="3324" width="74.7109375" style="37" customWidth="1"/>
    <col min="3325" max="3325" width="28.140625" style="37" customWidth="1"/>
    <col min="3326" max="3326" width="26.5703125" style="37" customWidth="1"/>
    <col min="3327" max="3328" width="18.42578125" style="37" customWidth="1"/>
    <col min="3329" max="3331" width="13.7109375" style="37" customWidth="1"/>
    <col min="3332" max="3332" width="16.42578125" style="37" customWidth="1"/>
    <col min="3333" max="3579" width="9.140625" style="37"/>
    <col min="3580" max="3580" width="74.7109375" style="37" customWidth="1"/>
    <col min="3581" max="3581" width="28.140625" style="37" customWidth="1"/>
    <col min="3582" max="3582" width="26.5703125" style="37" customWidth="1"/>
    <col min="3583" max="3584" width="18.42578125" style="37" customWidth="1"/>
    <col min="3585" max="3587" width="13.7109375" style="37" customWidth="1"/>
    <col min="3588" max="3588" width="16.42578125" style="37" customWidth="1"/>
    <col min="3589" max="3835" width="9.140625" style="37"/>
    <col min="3836" max="3836" width="74.7109375" style="37" customWidth="1"/>
    <col min="3837" max="3837" width="28.140625" style="37" customWidth="1"/>
    <col min="3838" max="3838" width="26.5703125" style="37" customWidth="1"/>
    <col min="3839" max="3840" width="18.42578125" style="37" customWidth="1"/>
    <col min="3841" max="3843" width="13.7109375" style="37" customWidth="1"/>
    <col min="3844" max="3844" width="16.42578125" style="37" customWidth="1"/>
    <col min="3845" max="4091" width="9.140625" style="37"/>
    <col min="4092" max="4092" width="74.7109375" style="37" customWidth="1"/>
    <col min="4093" max="4093" width="28.140625" style="37" customWidth="1"/>
    <col min="4094" max="4094" width="26.5703125" style="37" customWidth="1"/>
    <col min="4095" max="4096" width="18.42578125" style="37" customWidth="1"/>
    <col min="4097" max="4099" width="13.7109375" style="37" customWidth="1"/>
    <col min="4100" max="4100" width="16.42578125" style="37" customWidth="1"/>
    <col min="4101" max="4347" width="9.140625" style="37"/>
    <col min="4348" max="4348" width="74.7109375" style="37" customWidth="1"/>
    <col min="4349" max="4349" width="28.140625" style="37" customWidth="1"/>
    <col min="4350" max="4350" width="26.5703125" style="37" customWidth="1"/>
    <col min="4351" max="4352" width="18.42578125" style="37" customWidth="1"/>
    <col min="4353" max="4355" width="13.7109375" style="37" customWidth="1"/>
    <col min="4356" max="4356" width="16.42578125" style="37" customWidth="1"/>
    <col min="4357" max="4603" width="9.140625" style="37"/>
    <col min="4604" max="4604" width="74.7109375" style="37" customWidth="1"/>
    <col min="4605" max="4605" width="28.140625" style="37" customWidth="1"/>
    <col min="4606" max="4606" width="26.5703125" style="37" customWidth="1"/>
    <col min="4607" max="4608" width="18.42578125" style="37" customWidth="1"/>
    <col min="4609" max="4611" width="13.7109375" style="37" customWidth="1"/>
    <col min="4612" max="4612" width="16.42578125" style="37" customWidth="1"/>
    <col min="4613" max="4859" width="9.140625" style="37"/>
    <col min="4860" max="4860" width="74.7109375" style="37" customWidth="1"/>
    <col min="4861" max="4861" width="28.140625" style="37" customWidth="1"/>
    <col min="4862" max="4862" width="26.5703125" style="37" customWidth="1"/>
    <col min="4863" max="4864" width="18.42578125" style="37" customWidth="1"/>
    <col min="4865" max="4867" width="13.7109375" style="37" customWidth="1"/>
    <col min="4868" max="4868" width="16.42578125" style="37" customWidth="1"/>
    <col min="4869" max="5115" width="9.140625" style="37"/>
    <col min="5116" max="5116" width="74.7109375" style="37" customWidth="1"/>
    <col min="5117" max="5117" width="28.140625" style="37" customWidth="1"/>
    <col min="5118" max="5118" width="26.5703125" style="37" customWidth="1"/>
    <col min="5119" max="5120" width="18.42578125" style="37" customWidth="1"/>
    <col min="5121" max="5123" width="13.7109375" style="37" customWidth="1"/>
    <col min="5124" max="5124" width="16.42578125" style="37" customWidth="1"/>
    <col min="5125" max="5371" width="9.140625" style="37"/>
    <col min="5372" max="5372" width="74.7109375" style="37" customWidth="1"/>
    <col min="5373" max="5373" width="28.140625" style="37" customWidth="1"/>
    <col min="5374" max="5374" width="26.5703125" style="37" customWidth="1"/>
    <col min="5375" max="5376" width="18.42578125" style="37" customWidth="1"/>
    <col min="5377" max="5379" width="13.7109375" style="37" customWidth="1"/>
    <col min="5380" max="5380" width="16.42578125" style="37" customWidth="1"/>
    <col min="5381" max="5627" width="9.140625" style="37"/>
    <col min="5628" max="5628" width="74.7109375" style="37" customWidth="1"/>
    <col min="5629" max="5629" width="28.140625" style="37" customWidth="1"/>
    <col min="5630" max="5630" width="26.5703125" style="37" customWidth="1"/>
    <col min="5631" max="5632" width="18.42578125" style="37" customWidth="1"/>
    <col min="5633" max="5635" width="13.7109375" style="37" customWidth="1"/>
    <col min="5636" max="5636" width="16.42578125" style="37" customWidth="1"/>
    <col min="5637" max="5883" width="9.140625" style="37"/>
    <col min="5884" max="5884" width="74.7109375" style="37" customWidth="1"/>
    <col min="5885" max="5885" width="28.140625" style="37" customWidth="1"/>
    <col min="5886" max="5886" width="26.5703125" style="37" customWidth="1"/>
    <col min="5887" max="5888" width="18.42578125" style="37" customWidth="1"/>
    <col min="5889" max="5891" width="13.7109375" style="37" customWidth="1"/>
    <col min="5892" max="5892" width="16.42578125" style="37" customWidth="1"/>
    <col min="5893" max="6139" width="9.140625" style="37"/>
    <col min="6140" max="6140" width="74.7109375" style="37" customWidth="1"/>
    <col min="6141" max="6141" width="28.140625" style="37" customWidth="1"/>
    <col min="6142" max="6142" width="26.5703125" style="37" customWidth="1"/>
    <col min="6143" max="6144" width="18.42578125" style="37" customWidth="1"/>
    <col min="6145" max="6147" width="13.7109375" style="37" customWidth="1"/>
    <col min="6148" max="6148" width="16.42578125" style="37" customWidth="1"/>
    <col min="6149" max="6395" width="9.140625" style="37"/>
    <col min="6396" max="6396" width="74.7109375" style="37" customWidth="1"/>
    <col min="6397" max="6397" width="28.140625" style="37" customWidth="1"/>
    <col min="6398" max="6398" width="26.5703125" style="37" customWidth="1"/>
    <col min="6399" max="6400" width="18.42578125" style="37" customWidth="1"/>
    <col min="6401" max="6403" width="13.7109375" style="37" customWidth="1"/>
    <col min="6404" max="6404" width="16.42578125" style="37" customWidth="1"/>
    <col min="6405" max="6651" width="9.140625" style="37"/>
    <col min="6652" max="6652" width="74.7109375" style="37" customWidth="1"/>
    <col min="6653" max="6653" width="28.140625" style="37" customWidth="1"/>
    <col min="6654" max="6654" width="26.5703125" style="37" customWidth="1"/>
    <col min="6655" max="6656" width="18.42578125" style="37" customWidth="1"/>
    <col min="6657" max="6659" width="13.7109375" style="37" customWidth="1"/>
    <col min="6660" max="6660" width="16.42578125" style="37" customWidth="1"/>
    <col min="6661" max="6907" width="9.140625" style="37"/>
    <col min="6908" max="6908" width="74.7109375" style="37" customWidth="1"/>
    <col min="6909" max="6909" width="28.140625" style="37" customWidth="1"/>
    <col min="6910" max="6910" width="26.5703125" style="37" customWidth="1"/>
    <col min="6911" max="6912" width="18.42578125" style="37" customWidth="1"/>
    <col min="6913" max="6915" width="13.7109375" style="37" customWidth="1"/>
    <col min="6916" max="6916" width="16.42578125" style="37" customWidth="1"/>
    <col min="6917" max="7163" width="9.140625" style="37"/>
    <col min="7164" max="7164" width="74.7109375" style="37" customWidth="1"/>
    <col min="7165" max="7165" width="28.140625" style="37" customWidth="1"/>
    <col min="7166" max="7166" width="26.5703125" style="37" customWidth="1"/>
    <col min="7167" max="7168" width="18.42578125" style="37" customWidth="1"/>
    <col min="7169" max="7171" width="13.7109375" style="37" customWidth="1"/>
    <col min="7172" max="7172" width="16.42578125" style="37" customWidth="1"/>
    <col min="7173" max="7419" width="9.140625" style="37"/>
    <col min="7420" max="7420" width="74.7109375" style="37" customWidth="1"/>
    <col min="7421" max="7421" width="28.140625" style="37" customWidth="1"/>
    <col min="7422" max="7422" width="26.5703125" style="37" customWidth="1"/>
    <col min="7423" max="7424" width="18.42578125" style="37" customWidth="1"/>
    <col min="7425" max="7427" width="13.7109375" style="37" customWidth="1"/>
    <col min="7428" max="7428" width="16.42578125" style="37" customWidth="1"/>
    <col min="7429" max="7675" width="9.140625" style="37"/>
    <col min="7676" max="7676" width="74.7109375" style="37" customWidth="1"/>
    <col min="7677" max="7677" width="28.140625" style="37" customWidth="1"/>
    <col min="7678" max="7678" width="26.5703125" style="37" customWidth="1"/>
    <col min="7679" max="7680" width="18.42578125" style="37" customWidth="1"/>
    <col min="7681" max="7683" width="13.7109375" style="37" customWidth="1"/>
    <col min="7684" max="7684" width="16.42578125" style="37" customWidth="1"/>
    <col min="7685" max="7931" width="9.140625" style="37"/>
    <col min="7932" max="7932" width="74.7109375" style="37" customWidth="1"/>
    <col min="7933" max="7933" width="28.140625" style="37" customWidth="1"/>
    <col min="7934" max="7934" width="26.5703125" style="37" customWidth="1"/>
    <col min="7935" max="7936" width="18.42578125" style="37" customWidth="1"/>
    <col min="7937" max="7939" width="13.7109375" style="37" customWidth="1"/>
    <col min="7940" max="7940" width="16.42578125" style="37" customWidth="1"/>
    <col min="7941" max="8187" width="9.140625" style="37"/>
    <col min="8188" max="8188" width="74.7109375" style="37" customWidth="1"/>
    <col min="8189" max="8189" width="28.140625" style="37" customWidth="1"/>
    <col min="8190" max="8190" width="26.5703125" style="37" customWidth="1"/>
    <col min="8191" max="8192" width="18.42578125" style="37" customWidth="1"/>
    <col min="8193" max="8195" width="13.7109375" style="37" customWidth="1"/>
    <col min="8196" max="8196" width="16.42578125" style="37" customWidth="1"/>
    <col min="8197" max="8443" width="9.140625" style="37"/>
    <col min="8444" max="8444" width="74.7109375" style="37" customWidth="1"/>
    <col min="8445" max="8445" width="28.140625" style="37" customWidth="1"/>
    <col min="8446" max="8446" width="26.5703125" style="37" customWidth="1"/>
    <col min="8447" max="8448" width="18.42578125" style="37" customWidth="1"/>
    <col min="8449" max="8451" width="13.7109375" style="37" customWidth="1"/>
    <col min="8452" max="8452" width="16.42578125" style="37" customWidth="1"/>
    <col min="8453" max="8699" width="9.140625" style="37"/>
    <col min="8700" max="8700" width="74.7109375" style="37" customWidth="1"/>
    <col min="8701" max="8701" width="28.140625" style="37" customWidth="1"/>
    <col min="8702" max="8702" width="26.5703125" style="37" customWidth="1"/>
    <col min="8703" max="8704" width="18.42578125" style="37" customWidth="1"/>
    <col min="8705" max="8707" width="13.7109375" style="37" customWidth="1"/>
    <col min="8708" max="8708" width="16.42578125" style="37" customWidth="1"/>
    <col min="8709" max="8955" width="9.140625" style="37"/>
    <col min="8956" max="8956" width="74.7109375" style="37" customWidth="1"/>
    <col min="8957" max="8957" width="28.140625" style="37" customWidth="1"/>
    <col min="8958" max="8958" width="26.5703125" style="37" customWidth="1"/>
    <col min="8959" max="8960" width="18.42578125" style="37" customWidth="1"/>
    <col min="8961" max="8963" width="13.7109375" style="37" customWidth="1"/>
    <col min="8964" max="8964" width="16.42578125" style="37" customWidth="1"/>
    <col min="8965" max="9211" width="9.140625" style="37"/>
    <col min="9212" max="9212" width="74.7109375" style="37" customWidth="1"/>
    <col min="9213" max="9213" width="28.140625" style="37" customWidth="1"/>
    <col min="9214" max="9214" width="26.5703125" style="37" customWidth="1"/>
    <col min="9215" max="9216" width="18.42578125" style="37" customWidth="1"/>
    <col min="9217" max="9219" width="13.7109375" style="37" customWidth="1"/>
    <col min="9220" max="9220" width="16.42578125" style="37" customWidth="1"/>
    <col min="9221" max="9467" width="9.140625" style="37"/>
    <col min="9468" max="9468" width="74.7109375" style="37" customWidth="1"/>
    <col min="9469" max="9469" width="28.140625" style="37" customWidth="1"/>
    <col min="9470" max="9470" width="26.5703125" style="37" customWidth="1"/>
    <col min="9471" max="9472" width="18.42578125" style="37" customWidth="1"/>
    <col min="9473" max="9475" width="13.7109375" style="37" customWidth="1"/>
    <col min="9476" max="9476" width="16.42578125" style="37" customWidth="1"/>
    <col min="9477" max="9723" width="9.140625" style="37"/>
    <col min="9724" max="9724" width="74.7109375" style="37" customWidth="1"/>
    <col min="9725" max="9725" width="28.140625" style="37" customWidth="1"/>
    <col min="9726" max="9726" width="26.5703125" style="37" customWidth="1"/>
    <col min="9727" max="9728" width="18.42578125" style="37" customWidth="1"/>
    <col min="9729" max="9731" width="13.7109375" style="37" customWidth="1"/>
    <col min="9732" max="9732" width="16.42578125" style="37" customWidth="1"/>
    <col min="9733" max="9979" width="9.140625" style="37"/>
    <col min="9980" max="9980" width="74.7109375" style="37" customWidth="1"/>
    <col min="9981" max="9981" width="28.140625" style="37" customWidth="1"/>
    <col min="9982" max="9982" width="26.5703125" style="37" customWidth="1"/>
    <col min="9983" max="9984" width="18.42578125" style="37" customWidth="1"/>
    <col min="9985" max="9987" width="13.7109375" style="37" customWidth="1"/>
    <col min="9988" max="9988" width="16.42578125" style="37" customWidth="1"/>
    <col min="9989" max="10235" width="9.140625" style="37"/>
    <col min="10236" max="10236" width="74.7109375" style="37" customWidth="1"/>
    <col min="10237" max="10237" width="28.140625" style="37" customWidth="1"/>
    <col min="10238" max="10238" width="26.5703125" style="37" customWidth="1"/>
    <col min="10239" max="10240" width="18.42578125" style="37" customWidth="1"/>
    <col min="10241" max="10243" width="13.7109375" style="37" customWidth="1"/>
    <col min="10244" max="10244" width="16.42578125" style="37" customWidth="1"/>
    <col min="10245" max="10491" width="9.140625" style="37"/>
    <col min="10492" max="10492" width="74.7109375" style="37" customWidth="1"/>
    <col min="10493" max="10493" width="28.140625" style="37" customWidth="1"/>
    <col min="10494" max="10494" width="26.5703125" style="37" customWidth="1"/>
    <col min="10495" max="10496" width="18.42578125" style="37" customWidth="1"/>
    <col min="10497" max="10499" width="13.7109375" style="37" customWidth="1"/>
    <col min="10500" max="10500" width="16.42578125" style="37" customWidth="1"/>
    <col min="10501" max="10747" width="9.140625" style="37"/>
    <col min="10748" max="10748" width="74.7109375" style="37" customWidth="1"/>
    <col min="10749" max="10749" width="28.140625" style="37" customWidth="1"/>
    <col min="10750" max="10750" width="26.5703125" style="37" customWidth="1"/>
    <col min="10751" max="10752" width="18.42578125" style="37" customWidth="1"/>
    <col min="10753" max="10755" width="13.7109375" style="37" customWidth="1"/>
    <col min="10756" max="10756" width="16.42578125" style="37" customWidth="1"/>
    <col min="10757" max="11003" width="9.140625" style="37"/>
    <col min="11004" max="11004" width="74.7109375" style="37" customWidth="1"/>
    <col min="11005" max="11005" width="28.140625" style="37" customWidth="1"/>
    <col min="11006" max="11006" width="26.5703125" style="37" customWidth="1"/>
    <col min="11007" max="11008" width="18.42578125" style="37" customWidth="1"/>
    <col min="11009" max="11011" width="13.7109375" style="37" customWidth="1"/>
    <col min="11012" max="11012" width="16.42578125" style="37" customWidth="1"/>
    <col min="11013" max="11259" width="9.140625" style="37"/>
    <col min="11260" max="11260" width="74.7109375" style="37" customWidth="1"/>
    <col min="11261" max="11261" width="28.140625" style="37" customWidth="1"/>
    <col min="11262" max="11262" width="26.5703125" style="37" customWidth="1"/>
    <col min="11263" max="11264" width="18.42578125" style="37" customWidth="1"/>
    <col min="11265" max="11267" width="13.7109375" style="37" customWidth="1"/>
    <col min="11268" max="11268" width="16.42578125" style="37" customWidth="1"/>
    <col min="11269" max="11515" width="9.140625" style="37"/>
    <col min="11516" max="11516" width="74.7109375" style="37" customWidth="1"/>
    <col min="11517" max="11517" width="28.140625" style="37" customWidth="1"/>
    <col min="11518" max="11518" width="26.5703125" style="37" customWidth="1"/>
    <col min="11519" max="11520" width="18.42578125" style="37" customWidth="1"/>
    <col min="11521" max="11523" width="13.7109375" style="37" customWidth="1"/>
    <col min="11524" max="11524" width="16.42578125" style="37" customWidth="1"/>
    <col min="11525" max="11771" width="9.140625" style="37"/>
    <col min="11772" max="11772" width="74.7109375" style="37" customWidth="1"/>
    <col min="11773" max="11773" width="28.140625" style="37" customWidth="1"/>
    <col min="11774" max="11774" width="26.5703125" style="37" customWidth="1"/>
    <col min="11775" max="11776" width="18.42578125" style="37" customWidth="1"/>
    <col min="11777" max="11779" width="13.7109375" style="37" customWidth="1"/>
    <col min="11780" max="11780" width="16.42578125" style="37" customWidth="1"/>
    <col min="11781" max="12027" width="9.140625" style="37"/>
    <col min="12028" max="12028" width="74.7109375" style="37" customWidth="1"/>
    <col min="12029" max="12029" width="28.140625" style="37" customWidth="1"/>
    <col min="12030" max="12030" width="26.5703125" style="37" customWidth="1"/>
    <col min="12031" max="12032" width="18.42578125" style="37" customWidth="1"/>
    <col min="12033" max="12035" width="13.7109375" style="37" customWidth="1"/>
    <col min="12036" max="12036" width="16.42578125" style="37" customWidth="1"/>
    <col min="12037" max="12283" width="9.140625" style="37"/>
    <col min="12284" max="12284" width="74.7109375" style="37" customWidth="1"/>
    <col min="12285" max="12285" width="28.140625" style="37" customWidth="1"/>
    <col min="12286" max="12286" width="26.5703125" style="37" customWidth="1"/>
    <col min="12287" max="12288" width="18.42578125" style="37" customWidth="1"/>
    <col min="12289" max="12291" width="13.7109375" style="37" customWidth="1"/>
    <col min="12292" max="12292" width="16.42578125" style="37" customWidth="1"/>
    <col min="12293" max="12539" width="9.140625" style="37"/>
    <col min="12540" max="12540" width="74.7109375" style="37" customWidth="1"/>
    <col min="12541" max="12541" width="28.140625" style="37" customWidth="1"/>
    <col min="12542" max="12542" width="26.5703125" style="37" customWidth="1"/>
    <col min="12543" max="12544" width="18.42578125" style="37" customWidth="1"/>
    <col min="12545" max="12547" width="13.7109375" style="37" customWidth="1"/>
    <col min="12548" max="12548" width="16.42578125" style="37" customWidth="1"/>
    <col min="12549" max="12795" width="9.140625" style="37"/>
    <col min="12796" max="12796" width="74.7109375" style="37" customWidth="1"/>
    <col min="12797" max="12797" width="28.140625" style="37" customWidth="1"/>
    <col min="12798" max="12798" width="26.5703125" style="37" customWidth="1"/>
    <col min="12799" max="12800" width="18.42578125" style="37" customWidth="1"/>
    <col min="12801" max="12803" width="13.7109375" style="37" customWidth="1"/>
    <col min="12804" max="12804" width="16.42578125" style="37" customWidth="1"/>
    <col min="12805" max="13051" width="9.140625" style="37"/>
    <col min="13052" max="13052" width="74.7109375" style="37" customWidth="1"/>
    <col min="13053" max="13053" width="28.140625" style="37" customWidth="1"/>
    <col min="13054" max="13054" width="26.5703125" style="37" customWidth="1"/>
    <col min="13055" max="13056" width="18.42578125" style="37" customWidth="1"/>
    <col min="13057" max="13059" width="13.7109375" style="37" customWidth="1"/>
    <col min="13060" max="13060" width="16.42578125" style="37" customWidth="1"/>
    <col min="13061" max="13307" width="9.140625" style="37"/>
    <col min="13308" max="13308" width="74.7109375" style="37" customWidth="1"/>
    <col min="13309" max="13309" width="28.140625" style="37" customWidth="1"/>
    <col min="13310" max="13310" width="26.5703125" style="37" customWidth="1"/>
    <col min="13311" max="13312" width="18.42578125" style="37" customWidth="1"/>
    <col min="13313" max="13315" width="13.7109375" style="37" customWidth="1"/>
    <col min="13316" max="13316" width="16.42578125" style="37" customWidth="1"/>
    <col min="13317" max="13563" width="9.140625" style="37"/>
    <col min="13564" max="13564" width="74.7109375" style="37" customWidth="1"/>
    <col min="13565" max="13565" width="28.140625" style="37" customWidth="1"/>
    <col min="13566" max="13566" width="26.5703125" style="37" customWidth="1"/>
    <col min="13567" max="13568" width="18.42578125" style="37" customWidth="1"/>
    <col min="13569" max="13571" width="13.7109375" style="37" customWidth="1"/>
    <col min="13572" max="13572" width="16.42578125" style="37" customWidth="1"/>
    <col min="13573" max="13819" width="9.140625" style="37"/>
    <col min="13820" max="13820" width="74.7109375" style="37" customWidth="1"/>
    <col min="13821" max="13821" width="28.140625" style="37" customWidth="1"/>
    <col min="13822" max="13822" width="26.5703125" style="37" customWidth="1"/>
    <col min="13823" max="13824" width="18.42578125" style="37" customWidth="1"/>
    <col min="13825" max="13827" width="13.7109375" style="37" customWidth="1"/>
    <col min="13828" max="13828" width="16.42578125" style="37" customWidth="1"/>
    <col min="13829" max="14075" width="9.140625" style="37"/>
    <col min="14076" max="14076" width="74.7109375" style="37" customWidth="1"/>
    <col min="14077" max="14077" width="28.140625" style="37" customWidth="1"/>
    <col min="14078" max="14078" width="26.5703125" style="37" customWidth="1"/>
    <col min="14079" max="14080" width="18.42578125" style="37" customWidth="1"/>
    <col min="14081" max="14083" width="13.7109375" style="37" customWidth="1"/>
    <col min="14084" max="14084" width="16.42578125" style="37" customWidth="1"/>
    <col min="14085" max="14331" width="9.140625" style="37"/>
    <col min="14332" max="14332" width="74.7109375" style="37" customWidth="1"/>
    <col min="14333" max="14333" width="28.140625" style="37" customWidth="1"/>
    <col min="14334" max="14334" width="26.5703125" style="37" customWidth="1"/>
    <col min="14335" max="14336" width="18.42578125" style="37" customWidth="1"/>
    <col min="14337" max="14339" width="13.7109375" style="37" customWidth="1"/>
    <col min="14340" max="14340" width="16.42578125" style="37" customWidth="1"/>
    <col min="14341" max="14587" width="9.140625" style="37"/>
    <col min="14588" max="14588" width="74.7109375" style="37" customWidth="1"/>
    <col min="14589" max="14589" width="28.140625" style="37" customWidth="1"/>
    <col min="14590" max="14590" width="26.5703125" style="37" customWidth="1"/>
    <col min="14591" max="14592" width="18.42578125" style="37" customWidth="1"/>
    <col min="14593" max="14595" width="13.7109375" style="37" customWidth="1"/>
    <col min="14596" max="14596" width="16.42578125" style="37" customWidth="1"/>
    <col min="14597" max="14843" width="9.140625" style="37"/>
    <col min="14844" max="14844" width="74.7109375" style="37" customWidth="1"/>
    <col min="14845" max="14845" width="28.140625" style="37" customWidth="1"/>
    <col min="14846" max="14846" width="26.5703125" style="37" customWidth="1"/>
    <col min="14847" max="14848" width="18.42578125" style="37" customWidth="1"/>
    <col min="14849" max="14851" width="13.7109375" style="37" customWidth="1"/>
    <col min="14852" max="14852" width="16.42578125" style="37" customWidth="1"/>
    <col min="14853" max="15099" width="9.140625" style="37"/>
    <col min="15100" max="15100" width="74.7109375" style="37" customWidth="1"/>
    <col min="15101" max="15101" width="28.140625" style="37" customWidth="1"/>
    <col min="15102" max="15102" width="26.5703125" style="37" customWidth="1"/>
    <col min="15103" max="15104" width="18.42578125" style="37" customWidth="1"/>
    <col min="15105" max="15107" width="13.7109375" style="37" customWidth="1"/>
    <col min="15108" max="15108" width="16.42578125" style="37" customWidth="1"/>
    <col min="15109" max="15355" width="9.140625" style="37"/>
    <col min="15356" max="15356" width="74.7109375" style="37" customWidth="1"/>
    <col min="15357" max="15357" width="28.140625" style="37" customWidth="1"/>
    <col min="15358" max="15358" width="26.5703125" style="37" customWidth="1"/>
    <col min="15359" max="15360" width="18.42578125" style="37" customWidth="1"/>
    <col min="15361" max="15363" width="13.7109375" style="37" customWidth="1"/>
    <col min="15364" max="15364" width="16.42578125" style="37" customWidth="1"/>
    <col min="15365" max="15611" width="9.140625" style="37"/>
    <col min="15612" max="15612" width="74.7109375" style="37" customWidth="1"/>
    <col min="15613" max="15613" width="28.140625" style="37" customWidth="1"/>
    <col min="15614" max="15614" width="26.5703125" style="37" customWidth="1"/>
    <col min="15615" max="15616" width="18.42578125" style="37" customWidth="1"/>
    <col min="15617" max="15619" width="13.7109375" style="37" customWidth="1"/>
    <col min="15620" max="15620" width="16.42578125" style="37" customWidth="1"/>
    <col min="15621" max="15867" width="9.140625" style="37"/>
    <col min="15868" max="15868" width="74.7109375" style="37" customWidth="1"/>
    <col min="15869" max="15869" width="28.140625" style="37" customWidth="1"/>
    <col min="15870" max="15870" width="26.5703125" style="37" customWidth="1"/>
    <col min="15871" max="15872" width="18.42578125" style="37" customWidth="1"/>
    <col min="15873" max="15875" width="13.7109375" style="37" customWidth="1"/>
    <col min="15876" max="15876" width="16.42578125" style="37" customWidth="1"/>
    <col min="15877" max="16123" width="9.140625" style="37"/>
    <col min="16124" max="16124" width="74.7109375" style="37" customWidth="1"/>
    <col min="16125" max="16125" width="28.140625" style="37" customWidth="1"/>
    <col min="16126" max="16126" width="26.5703125" style="37" customWidth="1"/>
    <col min="16127" max="16128" width="18.42578125" style="37" customWidth="1"/>
    <col min="16129" max="16131" width="13.7109375" style="37" customWidth="1"/>
    <col min="16132" max="16132" width="16.42578125" style="37" customWidth="1"/>
    <col min="16133" max="16384" width="9.140625" style="37"/>
  </cols>
  <sheetData>
    <row r="1" spans="1:14" ht="15.75" x14ac:dyDescent="0.25">
      <c r="C1" s="38"/>
    </row>
    <row r="2" spans="1:14" ht="15.75" x14ac:dyDescent="0.25">
      <c r="C2" s="38"/>
      <c r="D2" s="18" t="s">
        <v>0</v>
      </c>
    </row>
    <row r="3" spans="1:14" ht="15.75" x14ac:dyDescent="0.25">
      <c r="C3" s="38"/>
    </row>
    <row r="4" spans="1:14" ht="15.75" x14ac:dyDescent="0.25">
      <c r="B4" s="131"/>
      <c r="C4" s="131"/>
    </row>
    <row r="5" spans="1:14" ht="16.5" thickBot="1" x14ac:dyDescent="0.3">
      <c r="B5" s="40"/>
    </row>
    <row r="6" spans="1:14" ht="58.5" customHeight="1" thickBot="1" x14ac:dyDescent="0.3">
      <c r="A6" s="132" t="s">
        <v>60</v>
      </c>
      <c r="B6" s="133"/>
      <c r="C6" s="133"/>
      <c r="D6" s="134"/>
    </row>
    <row r="7" spans="1:14" ht="33.75" customHeight="1" thickBot="1" x14ac:dyDescent="0.3">
      <c r="A7" s="41"/>
      <c r="B7" s="42"/>
      <c r="C7" s="43" t="s">
        <v>15</v>
      </c>
      <c r="D7" s="44" t="s">
        <v>16</v>
      </c>
    </row>
    <row r="8" spans="1:14" ht="36" customHeight="1" thickBot="1" x14ac:dyDescent="0.3">
      <c r="A8" s="135" t="s">
        <v>61</v>
      </c>
      <c r="B8" s="136"/>
      <c r="C8" s="45">
        <f>SUM(C9:C12)</f>
        <v>11660000</v>
      </c>
      <c r="D8" s="46">
        <f>D9+D10+D11+D12</f>
        <v>12896750</v>
      </c>
      <c r="E8" s="47"/>
    </row>
    <row r="9" spans="1:14" ht="52.5" customHeight="1" thickBot="1" x14ac:dyDescent="0.3">
      <c r="A9" s="129" t="s">
        <v>17</v>
      </c>
      <c r="B9" s="130"/>
      <c r="C9" s="48">
        <v>150000</v>
      </c>
      <c r="D9" s="46">
        <v>152308</v>
      </c>
      <c r="E9" s="47"/>
      <c r="N9" s="37" t="s">
        <v>80</v>
      </c>
    </row>
    <row r="10" spans="1:14" ht="46.5" customHeight="1" thickBot="1" x14ac:dyDescent="0.3">
      <c r="A10" s="129" t="s">
        <v>18</v>
      </c>
      <c r="B10" s="130"/>
      <c r="C10" s="48">
        <v>3700000</v>
      </c>
      <c r="D10" s="46">
        <v>5200644</v>
      </c>
      <c r="E10" s="47"/>
    </row>
    <row r="11" spans="1:14" ht="81.75" customHeight="1" thickBot="1" x14ac:dyDescent="0.3">
      <c r="A11" s="129" t="s">
        <v>19</v>
      </c>
      <c r="B11" s="130"/>
      <c r="C11" s="48">
        <v>1950000</v>
      </c>
      <c r="D11" s="46">
        <v>1225664</v>
      </c>
      <c r="E11" s="47"/>
    </row>
    <row r="12" spans="1:14" ht="60" customHeight="1" thickBot="1" x14ac:dyDescent="0.3">
      <c r="A12" s="129" t="s">
        <v>20</v>
      </c>
      <c r="B12" s="130"/>
      <c r="C12" s="49">
        <v>5860000</v>
      </c>
      <c r="D12" s="46">
        <v>6318134</v>
      </c>
      <c r="E12" s="47"/>
    </row>
    <row r="13" spans="1:14" ht="59.25" customHeight="1" thickBot="1" x14ac:dyDescent="0.3">
      <c r="A13" s="135" t="s">
        <v>21</v>
      </c>
      <c r="B13" s="136"/>
      <c r="C13" s="50">
        <f>C14+C18+C20+C21</f>
        <v>11660000</v>
      </c>
      <c r="D13" s="46">
        <v>12896750</v>
      </c>
    </row>
    <row r="14" spans="1:14" ht="21.75" customHeight="1" x14ac:dyDescent="0.25">
      <c r="A14" s="137" t="s">
        <v>22</v>
      </c>
      <c r="B14" s="138"/>
      <c r="C14" s="51">
        <v>11660000</v>
      </c>
      <c r="D14" s="52">
        <v>12888102</v>
      </c>
    </row>
    <row r="15" spans="1:14" ht="22.5" customHeight="1" thickBot="1" x14ac:dyDescent="0.3">
      <c r="A15" s="139" t="s">
        <v>23</v>
      </c>
      <c r="B15" s="140"/>
      <c r="C15" s="53"/>
      <c r="D15" s="46">
        <v>1327335</v>
      </c>
    </row>
    <row r="16" spans="1:14" ht="23.25" customHeight="1" x14ac:dyDescent="0.25">
      <c r="A16" s="145" t="s">
        <v>24</v>
      </c>
      <c r="B16" s="146"/>
      <c r="C16" s="51"/>
      <c r="D16" s="54"/>
    </row>
    <row r="17" spans="1:6" ht="15.75" thickBot="1" x14ac:dyDescent="0.3">
      <c r="A17" s="147" t="s">
        <v>23</v>
      </c>
      <c r="B17" s="148"/>
      <c r="C17" s="53"/>
      <c r="D17" s="54"/>
    </row>
    <row r="18" spans="1:6" ht="27" customHeight="1" thickBot="1" x14ac:dyDescent="0.3">
      <c r="A18" s="129" t="s">
        <v>25</v>
      </c>
      <c r="B18" s="130"/>
      <c r="C18" s="53"/>
      <c r="D18" s="54">
        <v>-6238</v>
      </c>
    </row>
    <row r="19" spans="1:6" ht="46.5" customHeight="1" thickBot="1" x14ac:dyDescent="0.3">
      <c r="A19" s="129" t="s">
        <v>26</v>
      </c>
      <c r="B19" s="130"/>
      <c r="C19" s="53"/>
      <c r="D19" s="54"/>
    </row>
    <row r="20" spans="1:6" ht="40.5" customHeight="1" thickBot="1" x14ac:dyDescent="0.3">
      <c r="A20" s="129" t="s">
        <v>27</v>
      </c>
      <c r="B20" s="130"/>
      <c r="C20" s="53"/>
      <c r="D20" s="54"/>
    </row>
    <row r="21" spans="1:6" ht="52.5" customHeight="1" thickBot="1" x14ac:dyDescent="0.3">
      <c r="A21" s="141" t="s">
        <v>28</v>
      </c>
      <c r="B21" s="142"/>
      <c r="C21" s="55"/>
      <c r="D21" s="54">
        <v>14886</v>
      </c>
    </row>
    <row r="22" spans="1:6" ht="30.75" customHeight="1" x14ac:dyDescent="0.25">
      <c r="A22" s="56"/>
      <c r="B22" s="56"/>
      <c r="C22" s="57" t="str">
        <f>IF(C8=C13,"OK","НЕРАВНЕНИЕ")</f>
        <v>OK</v>
      </c>
      <c r="D22" s="58" t="str">
        <f>IF(D8=D13,"OK","НЕРАВНЕНИЕ")</f>
        <v>OK</v>
      </c>
    </row>
    <row r="23" spans="1:6" ht="154.5" customHeight="1" x14ac:dyDescent="0.25">
      <c r="A23" s="143" t="s">
        <v>78</v>
      </c>
      <c r="B23" s="144"/>
      <c r="C23" s="144"/>
      <c r="E23" s="37"/>
      <c r="F23" s="37"/>
    </row>
    <row r="24" spans="1:6" ht="15.75" x14ac:dyDescent="0.25">
      <c r="A24" s="59"/>
      <c r="B24" s="59"/>
      <c r="C24" s="59"/>
    </row>
    <row r="26" spans="1:6" ht="15.75" x14ac:dyDescent="0.25">
      <c r="A26" s="66"/>
      <c r="B26" s="60" t="s">
        <v>63</v>
      </c>
    </row>
    <row r="27" spans="1:6" ht="15.75" x14ac:dyDescent="0.25">
      <c r="A27" s="66"/>
      <c r="B27" s="61" t="s">
        <v>64</v>
      </c>
    </row>
    <row r="28" spans="1:6" ht="15.75" x14ac:dyDescent="0.25">
      <c r="A28" s="66"/>
      <c r="B28" s="62" t="s">
        <v>65</v>
      </c>
    </row>
    <row r="29" spans="1:6" ht="15.75" x14ac:dyDescent="0.25">
      <c r="B29" s="62" t="s">
        <v>66</v>
      </c>
    </row>
  </sheetData>
  <mergeCells count="17">
    <mergeCell ref="A21:B21"/>
    <mergeCell ref="A23:C23"/>
    <mergeCell ref="A16:B16"/>
    <mergeCell ref="A17:B17"/>
    <mergeCell ref="A18:B18"/>
    <mergeCell ref="A19:B19"/>
    <mergeCell ref="A20:B20"/>
    <mergeCell ref="A11:B11"/>
    <mergeCell ref="A12:B12"/>
    <mergeCell ref="A13:B13"/>
    <mergeCell ref="A14:B14"/>
    <mergeCell ref="A15:B15"/>
    <mergeCell ref="A10:B10"/>
    <mergeCell ref="B4:C4"/>
    <mergeCell ref="A6:D6"/>
    <mergeCell ref="A8:B8"/>
    <mergeCell ref="A9:B9"/>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vt:i4>
      </vt:variant>
      <vt:variant>
        <vt:lpstr>Наименувани диапазони</vt:lpstr>
      </vt:variant>
      <vt:variant>
        <vt:i4>1</vt:i4>
      </vt:variant>
    </vt:vector>
  </HeadingPairs>
  <TitlesOfParts>
    <vt:vector size="4" baseType="lpstr">
      <vt:lpstr>Pril7</vt:lpstr>
      <vt:lpstr>Pril7A</vt:lpstr>
      <vt:lpstr>Pril8</vt:lpstr>
      <vt:lpstr>Pril7A!Печат_заглавия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Krasimira Hristova</dc:creator>
  <cp:lastModifiedBy>Reneta Koleva</cp:lastModifiedBy>
  <cp:lastPrinted>2024-07-04T08:50:57Z</cp:lastPrinted>
  <dcterms:created xsi:type="dcterms:W3CDTF">2020-02-19T13:27:10Z</dcterms:created>
  <dcterms:modified xsi:type="dcterms:W3CDTF">2024-07-04T10:54:15Z</dcterms:modified>
</cp:coreProperties>
</file>