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f12\d\budjet-docsD\BDGProcedure2025\ZaVTOBS ПРОГНОЗА\"/>
    </mc:Choice>
  </mc:AlternateContent>
  <bookViews>
    <workbookView xWindow="0" yWindow="0" windowWidth="28800" windowHeight="11235"/>
  </bookViews>
  <sheets>
    <sheet name="2025-2027" sheetId="18" r:id="rId1"/>
    <sheet name="2025" sheetId="16" r:id="rId2"/>
    <sheet name="2026" sheetId="17" r:id="rId3"/>
    <sheet name="2027" sheetId="15" r:id="rId4"/>
    <sheet name="lists" sheetId="19" state="hidden" r:id="rId5"/>
  </sheets>
  <definedNames>
    <definedName name="allowed">lists!#REF!</definedName>
    <definedName name="ebk">lists!$A$2:$A$266</definedName>
    <definedName name="muninfo">lists!$A$2:$F$266</definedName>
    <definedName name="sal">lists!#REF!</definedName>
    <definedName name="_xlnm.Print_Titles" localSheetId="1">'2025'!$5:$6</definedName>
    <definedName name="_xlnm.Print_Titles" localSheetId="0">'2025-2027'!$6:$7</definedName>
    <definedName name="_xlnm.Print_Titles" localSheetId="2">'2026'!$5:$6</definedName>
    <definedName name="_xlnm.Print_Titles" localSheetId="3">'2027'!$5:$6</definedName>
  </definedNames>
  <calcPr calcId="152511"/>
</workbook>
</file>

<file path=xl/calcChain.xml><?xml version="1.0" encoding="utf-8"?>
<calcChain xmlns="http://schemas.openxmlformats.org/spreadsheetml/2006/main">
  <c r="S58" i="15" l="1"/>
  <c r="R58" i="15"/>
  <c r="Q58" i="15"/>
  <c r="P58" i="15"/>
  <c r="O58" i="15"/>
  <c r="S57" i="15"/>
  <c r="R57" i="15"/>
  <c r="Q57" i="15"/>
  <c r="P57" i="15"/>
  <c r="O57" i="15"/>
  <c r="S55" i="15"/>
  <c r="R55" i="15"/>
  <c r="Q55" i="15"/>
  <c r="P55" i="15"/>
  <c r="O55" i="15"/>
  <c r="S54" i="15"/>
  <c r="R54" i="15"/>
  <c r="Q54" i="15"/>
  <c r="P54" i="15"/>
  <c r="O54" i="15"/>
  <c r="S52" i="15"/>
  <c r="R52" i="15"/>
  <c r="Q52" i="15"/>
  <c r="P52" i="15"/>
  <c r="O52" i="15"/>
  <c r="S51" i="15"/>
  <c r="R51" i="15"/>
  <c r="Q51" i="15"/>
  <c r="P51" i="15"/>
  <c r="O51" i="15"/>
  <c r="M52" i="15"/>
  <c r="L52" i="15"/>
  <c r="K52" i="15"/>
  <c r="J52" i="15"/>
  <c r="I52" i="15"/>
  <c r="M51" i="15"/>
  <c r="L51" i="15"/>
  <c r="K51" i="15"/>
  <c r="J51" i="15"/>
  <c r="I51" i="15"/>
  <c r="M55" i="15"/>
  <c r="L55" i="15"/>
  <c r="K55" i="15"/>
  <c r="J55" i="15"/>
  <c r="I55" i="15"/>
  <c r="M54" i="15"/>
  <c r="L54" i="15"/>
  <c r="K54" i="15"/>
  <c r="J54" i="15"/>
  <c r="I54" i="15"/>
  <c r="M58" i="15"/>
  <c r="L58" i="15"/>
  <c r="K58" i="15"/>
  <c r="J58" i="15"/>
  <c r="I58" i="15"/>
  <c r="M57" i="15"/>
  <c r="L57" i="15"/>
  <c r="K57" i="15"/>
  <c r="J57" i="15"/>
  <c r="I57" i="15"/>
  <c r="G58" i="15"/>
  <c r="F58" i="15"/>
  <c r="E58" i="15"/>
  <c r="D58" i="15"/>
  <c r="C58" i="15"/>
  <c r="G57" i="15"/>
  <c r="F57" i="15"/>
  <c r="E57" i="15"/>
  <c r="D57" i="15"/>
  <c r="C57" i="15"/>
  <c r="G55" i="15"/>
  <c r="F55" i="15"/>
  <c r="E55" i="15"/>
  <c r="D55" i="15"/>
  <c r="C55" i="15"/>
  <c r="G54" i="15"/>
  <c r="F54" i="15"/>
  <c r="E54" i="15"/>
  <c r="D54" i="15"/>
  <c r="C54" i="15"/>
  <c r="G52" i="15"/>
  <c r="F52" i="15"/>
  <c r="E52" i="15"/>
  <c r="D52" i="15"/>
  <c r="C52" i="15"/>
  <c r="G51" i="15"/>
  <c r="F51" i="15"/>
  <c r="E51" i="15"/>
  <c r="D51" i="15"/>
  <c r="C51" i="15"/>
  <c r="S49" i="15"/>
  <c r="R49" i="15"/>
  <c r="Q49" i="15"/>
  <c r="P49" i="15"/>
  <c r="O49" i="15"/>
  <c r="S48" i="15"/>
  <c r="R48" i="15"/>
  <c r="Q48" i="15"/>
  <c r="P48" i="15"/>
  <c r="O48" i="15"/>
  <c r="M49" i="15"/>
  <c r="L49" i="15"/>
  <c r="K49" i="15"/>
  <c r="J49" i="15"/>
  <c r="I49" i="15"/>
  <c r="M48" i="15"/>
  <c r="L48" i="15"/>
  <c r="K48" i="15"/>
  <c r="J48" i="15"/>
  <c r="I48" i="15"/>
  <c r="G49" i="15"/>
  <c r="F49" i="15"/>
  <c r="E49" i="15"/>
  <c r="D49" i="15"/>
  <c r="C49" i="15"/>
  <c r="G48" i="15"/>
  <c r="F48" i="15"/>
  <c r="E48" i="15"/>
  <c r="D48" i="15"/>
  <c r="C48" i="15"/>
  <c r="S45" i="15"/>
  <c r="R45" i="15"/>
  <c r="Q45" i="15"/>
  <c r="P45" i="15"/>
  <c r="O45" i="15"/>
  <c r="S44" i="15"/>
  <c r="R44" i="15"/>
  <c r="Q44" i="15"/>
  <c r="P44" i="15"/>
  <c r="O44" i="15"/>
  <c r="S43" i="15"/>
  <c r="R43" i="15"/>
  <c r="Q43" i="15"/>
  <c r="P43" i="15"/>
  <c r="O43" i="15"/>
  <c r="M45" i="15"/>
  <c r="L45" i="15"/>
  <c r="K45" i="15"/>
  <c r="J45" i="15"/>
  <c r="I45" i="15"/>
  <c r="M44" i="15"/>
  <c r="L44" i="15"/>
  <c r="K44" i="15"/>
  <c r="J44" i="15"/>
  <c r="I44" i="15"/>
  <c r="M43" i="15"/>
  <c r="L43" i="15"/>
  <c r="K43" i="15"/>
  <c r="J43" i="15"/>
  <c r="I43" i="15"/>
  <c r="G45" i="15"/>
  <c r="F45" i="15"/>
  <c r="E45" i="15"/>
  <c r="D45" i="15"/>
  <c r="C45" i="15"/>
  <c r="G44" i="15"/>
  <c r="F44" i="15"/>
  <c r="E44" i="15"/>
  <c r="D44" i="15"/>
  <c r="C44" i="15"/>
  <c r="G43" i="15"/>
  <c r="F43" i="15"/>
  <c r="E43" i="15"/>
  <c r="D43" i="15"/>
  <c r="C43" i="15"/>
  <c r="S41" i="15"/>
  <c r="R41" i="15"/>
  <c r="Q41" i="15"/>
  <c r="P41" i="15"/>
  <c r="O41" i="15"/>
  <c r="S40" i="15"/>
  <c r="R40" i="15"/>
  <c r="Q40" i="15"/>
  <c r="P40" i="15"/>
  <c r="O40" i="15"/>
  <c r="M41" i="15"/>
  <c r="L41" i="15"/>
  <c r="K41" i="15"/>
  <c r="J41" i="15"/>
  <c r="I41" i="15"/>
  <c r="M40" i="15"/>
  <c r="L40" i="15"/>
  <c r="K40" i="15"/>
  <c r="J40" i="15"/>
  <c r="I40" i="15"/>
  <c r="G41" i="15"/>
  <c r="F41" i="15"/>
  <c r="E41" i="15"/>
  <c r="D41" i="15"/>
  <c r="C41" i="15"/>
  <c r="G40" i="15"/>
  <c r="F40" i="15"/>
  <c r="E40" i="15"/>
  <c r="D40" i="15"/>
  <c r="C40" i="15"/>
  <c r="S38" i="15"/>
  <c r="R38" i="15"/>
  <c r="Q38" i="15"/>
  <c r="P38" i="15"/>
  <c r="O38" i="15"/>
  <c r="S37" i="15"/>
  <c r="R37" i="15"/>
  <c r="Q37" i="15"/>
  <c r="P37" i="15"/>
  <c r="O37" i="15"/>
  <c r="M38" i="15"/>
  <c r="L38" i="15"/>
  <c r="K38" i="15"/>
  <c r="J38" i="15"/>
  <c r="I38" i="15"/>
  <c r="M37" i="15"/>
  <c r="L37" i="15"/>
  <c r="K37" i="15"/>
  <c r="J37" i="15"/>
  <c r="I37" i="15"/>
  <c r="G38" i="15"/>
  <c r="F38" i="15"/>
  <c r="E38" i="15"/>
  <c r="D38" i="15"/>
  <c r="C38" i="15"/>
  <c r="G37" i="15"/>
  <c r="F37" i="15"/>
  <c r="E37" i="15"/>
  <c r="D37" i="15"/>
  <c r="C37" i="15"/>
  <c r="S34" i="15"/>
  <c r="R34" i="15"/>
  <c r="Q34" i="15"/>
  <c r="P34" i="15"/>
  <c r="O34" i="15"/>
  <c r="S33" i="15"/>
  <c r="R33" i="15"/>
  <c r="Q33" i="15"/>
  <c r="P33" i="15"/>
  <c r="O33" i="15"/>
  <c r="M34" i="15"/>
  <c r="L34" i="15"/>
  <c r="K34" i="15"/>
  <c r="J34" i="15"/>
  <c r="I34" i="15"/>
  <c r="M33" i="15"/>
  <c r="L33" i="15"/>
  <c r="K33" i="15"/>
  <c r="J33" i="15"/>
  <c r="I33" i="15"/>
  <c r="G34" i="15"/>
  <c r="F34" i="15"/>
  <c r="E34" i="15"/>
  <c r="D34" i="15"/>
  <c r="C34" i="15"/>
  <c r="G33" i="15"/>
  <c r="F33" i="15"/>
  <c r="E33" i="15"/>
  <c r="D33" i="15"/>
  <c r="C33" i="15"/>
  <c r="S31" i="15"/>
  <c r="R31" i="15"/>
  <c r="Q31" i="15"/>
  <c r="P31" i="15"/>
  <c r="O31" i="15"/>
  <c r="S30" i="15"/>
  <c r="R30" i="15"/>
  <c r="Q30" i="15"/>
  <c r="P30" i="15"/>
  <c r="O30" i="15"/>
  <c r="M31" i="15"/>
  <c r="L31" i="15"/>
  <c r="K31" i="15"/>
  <c r="J31" i="15"/>
  <c r="I31" i="15"/>
  <c r="M30" i="15"/>
  <c r="L30" i="15"/>
  <c r="K30" i="15"/>
  <c r="J30" i="15"/>
  <c r="I30" i="15"/>
  <c r="G31" i="15"/>
  <c r="F31" i="15"/>
  <c r="E31" i="15"/>
  <c r="D31" i="15"/>
  <c r="C31" i="15"/>
  <c r="G30" i="15"/>
  <c r="F30" i="15"/>
  <c r="E30" i="15"/>
  <c r="D30" i="15"/>
  <c r="C30" i="15"/>
  <c r="S27" i="15"/>
  <c r="R27" i="15"/>
  <c r="Q27" i="15"/>
  <c r="P27" i="15"/>
  <c r="O27" i="15"/>
  <c r="S26" i="15"/>
  <c r="R26" i="15"/>
  <c r="Q26" i="15"/>
  <c r="P26" i="15"/>
  <c r="O26" i="15"/>
  <c r="M27" i="15"/>
  <c r="L27" i="15"/>
  <c r="K27" i="15"/>
  <c r="J27" i="15"/>
  <c r="I27" i="15"/>
  <c r="M26" i="15"/>
  <c r="L26" i="15"/>
  <c r="K26" i="15"/>
  <c r="J26" i="15"/>
  <c r="I26" i="15"/>
  <c r="G27" i="15"/>
  <c r="F27" i="15"/>
  <c r="E27" i="15"/>
  <c r="D27" i="15"/>
  <c r="C27" i="15"/>
  <c r="G26" i="15"/>
  <c r="F26" i="15"/>
  <c r="E26" i="15"/>
  <c r="D26" i="15"/>
  <c r="C26" i="15"/>
  <c r="S24" i="15"/>
  <c r="R24" i="15"/>
  <c r="Q24" i="15"/>
  <c r="P24" i="15"/>
  <c r="O24" i="15"/>
  <c r="S23" i="15"/>
  <c r="R23" i="15"/>
  <c r="Q23" i="15"/>
  <c r="P23" i="15"/>
  <c r="O23" i="15"/>
  <c r="S22" i="15"/>
  <c r="R22" i="15"/>
  <c r="Q22" i="15"/>
  <c r="P22" i="15"/>
  <c r="O22" i="15"/>
  <c r="S21" i="15"/>
  <c r="R21" i="15"/>
  <c r="Q21" i="15"/>
  <c r="P21" i="15"/>
  <c r="O21" i="15"/>
  <c r="M24" i="15"/>
  <c r="L24" i="15"/>
  <c r="K24" i="15"/>
  <c r="J24" i="15"/>
  <c r="I24" i="15"/>
  <c r="M23" i="15"/>
  <c r="L23" i="15"/>
  <c r="K23" i="15"/>
  <c r="J23" i="15"/>
  <c r="I23" i="15"/>
  <c r="M22" i="15"/>
  <c r="L22" i="15"/>
  <c r="K22" i="15"/>
  <c r="J22" i="15"/>
  <c r="I22" i="15"/>
  <c r="M21" i="15"/>
  <c r="L21" i="15"/>
  <c r="K21" i="15"/>
  <c r="J21" i="15"/>
  <c r="I21" i="15"/>
  <c r="D21" i="15"/>
  <c r="E21" i="15"/>
  <c r="F21" i="15"/>
  <c r="G21" i="15"/>
  <c r="D22" i="15"/>
  <c r="E22" i="15"/>
  <c r="F22" i="15"/>
  <c r="G22" i="15"/>
  <c r="D23" i="15"/>
  <c r="E23" i="15"/>
  <c r="F23" i="15"/>
  <c r="G23" i="15"/>
  <c r="D24" i="15"/>
  <c r="E24" i="15"/>
  <c r="F24" i="15"/>
  <c r="G24" i="15"/>
  <c r="C22" i="15"/>
  <c r="C23" i="15"/>
  <c r="C24" i="15"/>
  <c r="C21" i="15"/>
  <c r="S19" i="15"/>
  <c r="R19" i="15"/>
  <c r="Q19" i="15"/>
  <c r="P19" i="15"/>
  <c r="O19" i="15"/>
  <c r="M19" i="15"/>
  <c r="L19" i="15"/>
  <c r="K19" i="15"/>
  <c r="J19" i="15"/>
  <c r="I19" i="15"/>
  <c r="D19" i="15"/>
  <c r="E19" i="15"/>
  <c r="F19" i="15"/>
  <c r="G19" i="15"/>
  <c r="C19" i="15"/>
  <c r="S17" i="15"/>
  <c r="R17" i="15"/>
  <c r="Q17" i="15"/>
  <c r="P17" i="15"/>
  <c r="O17" i="15"/>
  <c r="S16" i="15"/>
  <c r="R16" i="15"/>
  <c r="Q16" i="15"/>
  <c r="P16" i="15"/>
  <c r="O16" i="15"/>
  <c r="M17" i="15"/>
  <c r="L17" i="15"/>
  <c r="K17" i="15"/>
  <c r="J17" i="15"/>
  <c r="I17" i="15"/>
  <c r="M16" i="15"/>
  <c r="L16" i="15"/>
  <c r="K16" i="15"/>
  <c r="J16" i="15"/>
  <c r="I16" i="15"/>
  <c r="G17" i="15"/>
  <c r="F17" i="15"/>
  <c r="F15" i="15" s="1"/>
  <c r="E17" i="15"/>
  <c r="D17" i="15"/>
  <c r="C17" i="15"/>
  <c r="G16" i="15"/>
  <c r="G15" i="15" s="1"/>
  <c r="F16" i="15"/>
  <c r="E16" i="15"/>
  <c r="D16" i="15"/>
  <c r="C16" i="15"/>
  <c r="C15" i="15" s="1"/>
  <c r="S14" i="15"/>
  <c r="R14" i="15"/>
  <c r="Q14" i="15"/>
  <c r="P14" i="15"/>
  <c r="O14" i="15"/>
  <c r="S13" i="15"/>
  <c r="R13" i="15"/>
  <c r="Q13" i="15"/>
  <c r="P13" i="15"/>
  <c r="O13" i="15"/>
  <c r="M14" i="15"/>
  <c r="L14" i="15"/>
  <c r="K14" i="15"/>
  <c r="J14" i="15"/>
  <c r="I14" i="15"/>
  <c r="M13" i="15"/>
  <c r="L13" i="15"/>
  <c r="K13" i="15"/>
  <c r="J13" i="15"/>
  <c r="I13" i="15"/>
  <c r="G14" i="15"/>
  <c r="F14" i="15"/>
  <c r="E14" i="15"/>
  <c r="D14" i="15"/>
  <c r="C14" i="15"/>
  <c r="G13" i="15"/>
  <c r="F13" i="15"/>
  <c r="E13" i="15"/>
  <c r="D13" i="15"/>
  <c r="C13" i="15"/>
  <c r="S11" i="15"/>
  <c r="R11" i="15"/>
  <c r="Q11" i="15"/>
  <c r="P11" i="15"/>
  <c r="O11" i="15"/>
  <c r="S10" i="15"/>
  <c r="R10" i="15"/>
  <c r="Q10" i="15"/>
  <c r="P10" i="15"/>
  <c r="O10" i="15"/>
  <c r="S9" i="15"/>
  <c r="R9" i="15"/>
  <c r="Q9" i="15"/>
  <c r="P9" i="15"/>
  <c r="O9" i="15"/>
  <c r="M11" i="15"/>
  <c r="L11" i="15"/>
  <c r="K11" i="15"/>
  <c r="J11" i="15"/>
  <c r="I11" i="15"/>
  <c r="M10" i="15"/>
  <c r="L10" i="15"/>
  <c r="K10" i="15"/>
  <c r="J10" i="15"/>
  <c r="I10" i="15"/>
  <c r="M9" i="15"/>
  <c r="L9" i="15"/>
  <c r="K9" i="15"/>
  <c r="J9" i="15"/>
  <c r="I9" i="15"/>
  <c r="C10" i="15"/>
  <c r="D10" i="15"/>
  <c r="E10" i="15"/>
  <c r="F10" i="15"/>
  <c r="G10" i="15"/>
  <c r="C11" i="15"/>
  <c r="D11" i="15"/>
  <c r="E11" i="15"/>
  <c r="F11" i="15"/>
  <c r="G11" i="15"/>
  <c r="D9" i="15"/>
  <c r="E9" i="15"/>
  <c r="F9" i="15"/>
  <c r="G9" i="15"/>
  <c r="C9" i="15"/>
  <c r="E15" i="15" l="1"/>
  <c r="D15" i="15"/>
  <c r="L2" i="18"/>
  <c r="B1" i="15" l="1"/>
  <c r="B1" i="17"/>
  <c r="B1" i="16"/>
  <c r="K6" i="15"/>
  <c r="Q6" i="15" s="1"/>
  <c r="J6" i="15"/>
  <c r="P6" i="15" s="1"/>
  <c r="K6" i="17"/>
  <c r="Q6" i="17" s="1"/>
  <c r="J6" i="17"/>
  <c r="P6" i="17" s="1"/>
  <c r="J6" i="16"/>
  <c r="P6" i="16" s="1"/>
  <c r="K6" i="16"/>
  <c r="Q6" i="16" s="1"/>
  <c r="D12" i="15" l="1"/>
  <c r="E12" i="15"/>
  <c r="F12" i="15"/>
  <c r="G12" i="15"/>
  <c r="I12" i="15"/>
  <c r="J12" i="15"/>
  <c r="K12" i="15"/>
  <c r="L12" i="15"/>
  <c r="M12" i="15"/>
  <c r="O12" i="15"/>
  <c r="P12" i="15"/>
  <c r="Q12" i="15"/>
  <c r="R12" i="15"/>
  <c r="S12" i="15"/>
  <c r="C12" i="15"/>
  <c r="D12" i="17"/>
  <c r="E12" i="17"/>
  <c r="F12" i="17"/>
  <c r="G12" i="17"/>
  <c r="I12" i="17"/>
  <c r="J12" i="17"/>
  <c r="K12" i="17"/>
  <c r="L12" i="17"/>
  <c r="M12" i="17"/>
  <c r="O12" i="17"/>
  <c r="P12" i="17"/>
  <c r="Q12" i="17"/>
  <c r="R12" i="17"/>
  <c r="S12" i="17"/>
  <c r="C12" i="17"/>
  <c r="I12" i="16"/>
  <c r="J12" i="16"/>
  <c r="K12" i="16"/>
  <c r="L12" i="16"/>
  <c r="M12" i="16"/>
  <c r="O12" i="16"/>
  <c r="P12" i="16"/>
  <c r="Q12" i="16"/>
  <c r="R12" i="16"/>
  <c r="S12" i="16"/>
  <c r="C12" i="16"/>
  <c r="D12" i="16"/>
  <c r="E12" i="16"/>
  <c r="F12" i="16"/>
  <c r="G12" i="16"/>
  <c r="T58" i="15" l="1"/>
  <c r="T57" i="15"/>
  <c r="S56" i="15"/>
  <c r="R56" i="15"/>
  <c r="Q56" i="15"/>
  <c r="P56" i="15"/>
  <c r="O56" i="15"/>
  <c r="T55" i="15"/>
  <c r="T54" i="15"/>
  <c r="S53" i="15"/>
  <c r="R53" i="15"/>
  <c r="Q53" i="15"/>
  <c r="P53" i="15"/>
  <c r="O53" i="15"/>
  <c r="T52" i="15"/>
  <c r="T51" i="15"/>
  <c r="T50" i="15" s="1"/>
  <c r="S50" i="15"/>
  <c r="R50" i="15"/>
  <c r="Q50" i="15"/>
  <c r="P50" i="15"/>
  <c r="O50" i="15"/>
  <c r="T49" i="15"/>
  <c r="T48" i="15"/>
  <c r="S47" i="15"/>
  <c r="R47" i="15"/>
  <c r="Q47" i="15"/>
  <c r="P47" i="15"/>
  <c r="O47" i="15"/>
  <c r="T45" i="15"/>
  <c r="T44" i="15"/>
  <c r="T43" i="15"/>
  <c r="S42" i="15"/>
  <c r="R42" i="15"/>
  <c r="Q42" i="15"/>
  <c r="P42" i="15"/>
  <c r="O42" i="15"/>
  <c r="T41" i="15"/>
  <c r="T40" i="15"/>
  <c r="S39" i="15"/>
  <c r="R39" i="15"/>
  <c r="Q39" i="15"/>
  <c r="P39" i="15"/>
  <c r="O39" i="15"/>
  <c r="T38" i="15"/>
  <c r="T37" i="15"/>
  <c r="S36" i="15"/>
  <c r="R36" i="15"/>
  <c r="Q36" i="15"/>
  <c r="P36" i="15"/>
  <c r="O36" i="15"/>
  <c r="T34" i="15"/>
  <c r="T33" i="15"/>
  <c r="S32" i="15"/>
  <c r="R32" i="15"/>
  <c r="Q32" i="15"/>
  <c r="P32" i="15"/>
  <c r="O32" i="15"/>
  <c r="T31" i="15"/>
  <c r="T30" i="15"/>
  <c r="S29" i="15"/>
  <c r="R29" i="15"/>
  <c r="Q29" i="15"/>
  <c r="P29" i="15"/>
  <c r="O29" i="15"/>
  <c r="T27" i="15"/>
  <c r="T26" i="15"/>
  <c r="T25" i="15" s="1"/>
  <c r="S25" i="15"/>
  <c r="R25" i="15"/>
  <c r="Q25" i="15"/>
  <c r="P25" i="15"/>
  <c r="O25" i="15"/>
  <c r="T24" i="15"/>
  <c r="T23" i="15"/>
  <c r="T22" i="15"/>
  <c r="T21" i="15"/>
  <c r="S20" i="15"/>
  <c r="S18" i="15" s="1"/>
  <c r="R20" i="15"/>
  <c r="R18" i="15" s="1"/>
  <c r="Q20" i="15"/>
  <c r="Q18" i="15" s="1"/>
  <c r="P20" i="15"/>
  <c r="P18" i="15" s="1"/>
  <c r="O20" i="15"/>
  <c r="O18" i="15" s="1"/>
  <c r="T19" i="15"/>
  <c r="T17" i="15"/>
  <c r="T16" i="15"/>
  <c r="S15" i="15"/>
  <c r="R15" i="15"/>
  <c r="Q15" i="15"/>
  <c r="P15" i="15"/>
  <c r="O15" i="15"/>
  <c r="T14" i="15"/>
  <c r="T13" i="15"/>
  <c r="T12" i="15" s="1"/>
  <c r="T11" i="15"/>
  <c r="T10" i="15"/>
  <c r="T9" i="15"/>
  <c r="S8" i="15"/>
  <c r="R8" i="15"/>
  <c r="Q8" i="15"/>
  <c r="P8" i="15"/>
  <c r="O8" i="15"/>
  <c r="S46" i="15" l="1"/>
  <c r="T15" i="15"/>
  <c r="S35" i="15"/>
  <c r="R46" i="15"/>
  <c r="T53" i="15"/>
  <c r="N53" i="18" s="1"/>
  <c r="Q46" i="15"/>
  <c r="O46" i="15"/>
  <c r="T47" i="15"/>
  <c r="N47" i="18" s="1"/>
  <c r="O35" i="15"/>
  <c r="T36" i="15"/>
  <c r="Q28" i="15"/>
  <c r="P28" i="15"/>
  <c r="S28" i="15"/>
  <c r="O28" i="15"/>
  <c r="T8" i="15"/>
  <c r="N8" i="18" s="1"/>
  <c r="R28" i="15"/>
  <c r="P35" i="15"/>
  <c r="P46" i="15"/>
  <c r="T20" i="15"/>
  <c r="T18" i="15" s="1"/>
  <c r="T32" i="15"/>
  <c r="N32" i="18" s="1"/>
  <c r="Q35" i="15"/>
  <c r="T56" i="15"/>
  <c r="T29" i="15"/>
  <c r="T39" i="15"/>
  <c r="N39" i="18" s="1"/>
  <c r="R35" i="15"/>
  <c r="T42" i="15"/>
  <c r="N42" i="18" s="1"/>
  <c r="N58" i="18"/>
  <c r="N57" i="18"/>
  <c r="N55" i="18"/>
  <c r="N54" i="18"/>
  <c r="N52" i="18"/>
  <c r="N51" i="18"/>
  <c r="N50" i="18"/>
  <c r="N49" i="18"/>
  <c r="N48" i="18"/>
  <c r="N45" i="18"/>
  <c r="N44" i="18"/>
  <c r="N43" i="18"/>
  <c r="N41" i="18"/>
  <c r="N40" i="18"/>
  <c r="N38" i="18"/>
  <c r="N37" i="18"/>
  <c r="N36" i="18"/>
  <c r="N34" i="18"/>
  <c r="N33" i="18"/>
  <c r="N31" i="18"/>
  <c r="N30" i="18"/>
  <c r="N27" i="18"/>
  <c r="N26" i="18"/>
  <c r="N25" i="18"/>
  <c r="N24" i="18"/>
  <c r="N23" i="18"/>
  <c r="N22" i="18"/>
  <c r="N21" i="18"/>
  <c r="N19" i="18"/>
  <c r="N18" i="18"/>
  <c r="N17" i="18"/>
  <c r="N16" i="18"/>
  <c r="N15" i="18"/>
  <c r="N14" i="18"/>
  <c r="N13" i="18"/>
  <c r="N12" i="18"/>
  <c r="N11" i="18"/>
  <c r="N10" i="18"/>
  <c r="N9" i="18"/>
  <c r="T58" i="17"/>
  <c r="J58" i="18" s="1"/>
  <c r="T57" i="17"/>
  <c r="J57" i="18" s="1"/>
  <c r="S56" i="17"/>
  <c r="R56" i="17"/>
  <c r="Q56" i="17"/>
  <c r="P56" i="17"/>
  <c r="O56" i="17"/>
  <c r="T55" i="17"/>
  <c r="J55" i="18" s="1"/>
  <c r="T54" i="17"/>
  <c r="J54" i="18" s="1"/>
  <c r="S53" i="17"/>
  <c r="R53" i="17"/>
  <c r="Q53" i="17"/>
  <c r="P53" i="17"/>
  <c r="O53" i="17"/>
  <c r="T52" i="17"/>
  <c r="J52" i="18" s="1"/>
  <c r="T51" i="17"/>
  <c r="J51" i="18" s="1"/>
  <c r="S50" i="17"/>
  <c r="R50" i="17"/>
  <c r="Q50" i="17"/>
  <c r="P50" i="17"/>
  <c r="O50" i="17"/>
  <c r="T49" i="17"/>
  <c r="J49" i="18" s="1"/>
  <c r="T48" i="17"/>
  <c r="J48" i="18" s="1"/>
  <c r="S47" i="17"/>
  <c r="R47" i="17"/>
  <c r="Q47" i="17"/>
  <c r="P47" i="17"/>
  <c r="O47" i="17"/>
  <c r="T45" i="17"/>
  <c r="J45" i="18" s="1"/>
  <c r="T44" i="17"/>
  <c r="T43" i="17"/>
  <c r="J43" i="18" s="1"/>
  <c r="S42" i="17"/>
  <c r="R42" i="17"/>
  <c r="Q42" i="17"/>
  <c r="P42" i="17"/>
  <c r="O42" i="17"/>
  <c r="T41" i="17"/>
  <c r="T40" i="17"/>
  <c r="J40" i="18" s="1"/>
  <c r="S39" i="17"/>
  <c r="R39" i="17"/>
  <c r="Q39" i="17"/>
  <c r="P39" i="17"/>
  <c r="O39" i="17"/>
  <c r="T38" i="17"/>
  <c r="T37" i="17"/>
  <c r="J37" i="18" s="1"/>
  <c r="S36" i="17"/>
  <c r="R36" i="17"/>
  <c r="Q36" i="17"/>
  <c r="P36" i="17"/>
  <c r="O36" i="17"/>
  <c r="T34" i="17"/>
  <c r="T33" i="17"/>
  <c r="J33" i="18" s="1"/>
  <c r="S32" i="17"/>
  <c r="R32" i="17"/>
  <c r="Q32" i="17"/>
  <c r="P32" i="17"/>
  <c r="O32" i="17"/>
  <c r="T31" i="17"/>
  <c r="J31" i="18" s="1"/>
  <c r="T30" i="17"/>
  <c r="J30" i="18" s="1"/>
  <c r="S29" i="17"/>
  <c r="R29" i="17"/>
  <c r="Q29" i="17"/>
  <c r="P29" i="17"/>
  <c r="P28" i="17" s="1"/>
  <c r="O29" i="17"/>
  <c r="S28" i="17"/>
  <c r="T27" i="17"/>
  <c r="T26" i="17"/>
  <c r="J26" i="18" s="1"/>
  <c r="S25" i="17"/>
  <c r="R25" i="17"/>
  <c r="Q25" i="17"/>
  <c r="P25" i="17"/>
  <c r="O25" i="17"/>
  <c r="T24" i="17"/>
  <c r="J24" i="18" s="1"/>
  <c r="T23" i="17"/>
  <c r="J23" i="18" s="1"/>
  <c r="T22" i="17"/>
  <c r="T21" i="17"/>
  <c r="J21" i="18" s="1"/>
  <c r="S20" i="17"/>
  <c r="S18" i="17" s="1"/>
  <c r="R20" i="17"/>
  <c r="R18" i="17" s="1"/>
  <c r="Q20" i="17"/>
  <c r="Q18" i="17" s="1"/>
  <c r="P20" i="17"/>
  <c r="P18" i="17" s="1"/>
  <c r="O20" i="17"/>
  <c r="O18" i="17" s="1"/>
  <c r="T19" i="17"/>
  <c r="J19" i="18" s="1"/>
  <c r="T17" i="17"/>
  <c r="J17" i="18" s="1"/>
  <c r="T16" i="17"/>
  <c r="J16" i="18" s="1"/>
  <c r="S15" i="17"/>
  <c r="R15" i="17"/>
  <c r="Q15" i="17"/>
  <c r="P15" i="17"/>
  <c r="O15" i="17"/>
  <c r="T14" i="17"/>
  <c r="J14" i="18" s="1"/>
  <c r="T13" i="17"/>
  <c r="T11" i="17"/>
  <c r="J11" i="18" s="1"/>
  <c r="T10" i="17"/>
  <c r="T9" i="17"/>
  <c r="J9" i="18" s="1"/>
  <c r="S8" i="17"/>
  <c r="R8" i="17"/>
  <c r="Q8" i="17"/>
  <c r="P8" i="17"/>
  <c r="O8" i="17"/>
  <c r="T58" i="16"/>
  <c r="F58" i="18" s="1"/>
  <c r="T57" i="16"/>
  <c r="F57" i="18" s="1"/>
  <c r="S56" i="16"/>
  <c r="R56" i="16"/>
  <c r="Q56" i="16"/>
  <c r="P56" i="16"/>
  <c r="O56" i="16"/>
  <c r="T55" i="16"/>
  <c r="F55" i="18" s="1"/>
  <c r="T54" i="16"/>
  <c r="F54" i="18" s="1"/>
  <c r="S53" i="16"/>
  <c r="R53" i="16"/>
  <c r="Q53" i="16"/>
  <c r="P53" i="16"/>
  <c r="O53" i="16"/>
  <c r="T52" i="16"/>
  <c r="F52" i="18" s="1"/>
  <c r="T51" i="16"/>
  <c r="F51" i="18" s="1"/>
  <c r="S50" i="16"/>
  <c r="R50" i="16"/>
  <c r="Q50" i="16"/>
  <c r="P50" i="16"/>
  <c r="O50" i="16"/>
  <c r="T49" i="16"/>
  <c r="F49" i="18" s="1"/>
  <c r="T48" i="16"/>
  <c r="F48" i="18" s="1"/>
  <c r="S47" i="16"/>
  <c r="R47" i="16"/>
  <c r="Q47" i="16"/>
  <c r="P47" i="16"/>
  <c r="O47" i="16"/>
  <c r="T45" i="16"/>
  <c r="F45" i="18" s="1"/>
  <c r="T44" i="16"/>
  <c r="T43" i="16"/>
  <c r="F43" i="18" s="1"/>
  <c r="S42" i="16"/>
  <c r="R42" i="16"/>
  <c r="Q42" i="16"/>
  <c r="P42" i="16"/>
  <c r="O42" i="16"/>
  <c r="T41" i="16"/>
  <c r="T40" i="16"/>
  <c r="F40" i="18" s="1"/>
  <c r="S39" i="16"/>
  <c r="R39" i="16"/>
  <c r="Q39" i="16"/>
  <c r="P39" i="16"/>
  <c r="O39" i="16"/>
  <c r="T38" i="16"/>
  <c r="T37" i="16"/>
  <c r="F37" i="18" s="1"/>
  <c r="S36" i="16"/>
  <c r="R36" i="16"/>
  <c r="Q36" i="16"/>
  <c r="P36" i="16"/>
  <c r="O36" i="16"/>
  <c r="T34" i="16"/>
  <c r="F34" i="18" s="1"/>
  <c r="T33" i="16"/>
  <c r="F33" i="18" s="1"/>
  <c r="S32" i="16"/>
  <c r="R32" i="16"/>
  <c r="Q32" i="16"/>
  <c r="P32" i="16"/>
  <c r="O32" i="16"/>
  <c r="T31" i="16"/>
  <c r="F31" i="18" s="1"/>
  <c r="T30" i="16"/>
  <c r="S29" i="16"/>
  <c r="R29" i="16"/>
  <c r="Q29" i="16"/>
  <c r="P29" i="16"/>
  <c r="O29" i="16"/>
  <c r="T27" i="16"/>
  <c r="T26" i="16"/>
  <c r="F26" i="18" s="1"/>
  <c r="S25" i="16"/>
  <c r="R25" i="16"/>
  <c r="Q25" i="16"/>
  <c r="P25" i="16"/>
  <c r="O25" i="16"/>
  <c r="T24" i="16"/>
  <c r="F24" i="18" s="1"/>
  <c r="T23" i="16"/>
  <c r="F23" i="18" s="1"/>
  <c r="T22" i="16"/>
  <c r="F22" i="18" s="1"/>
  <c r="T21" i="16"/>
  <c r="F21" i="18" s="1"/>
  <c r="S20" i="16"/>
  <c r="S18" i="16" s="1"/>
  <c r="R20" i="16"/>
  <c r="R18" i="16" s="1"/>
  <c r="Q20" i="16"/>
  <c r="Q18" i="16" s="1"/>
  <c r="P20" i="16"/>
  <c r="P18" i="16" s="1"/>
  <c r="O20" i="16"/>
  <c r="O18" i="16" s="1"/>
  <c r="T19" i="16"/>
  <c r="F19" i="18" s="1"/>
  <c r="T17" i="16"/>
  <c r="F17" i="18" s="1"/>
  <c r="T16" i="16"/>
  <c r="F16" i="18" s="1"/>
  <c r="S15" i="16"/>
  <c r="R15" i="16"/>
  <c r="Q15" i="16"/>
  <c r="P15" i="16"/>
  <c r="O15" i="16"/>
  <c r="T14" i="16"/>
  <c r="F14" i="18" s="1"/>
  <c r="T13" i="16"/>
  <c r="T11" i="16"/>
  <c r="F11" i="18" s="1"/>
  <c r="T10" i="16"/>
  <c r="T9" i="16"/>
  <c r="F9" i="18" s="1"/>
  <c r="S8" i="16"/>
  <c r="R8" i="16"/>
  <c r="Q8" i="16"/>
  <c r="P8" i="16"/>
  <c r="O8" i="16"/>
  <c r="R46" i="17" l="1"/>
  <c r="Q46" i="17"/>
  <c r="R28" i="17"/>
  <c r="O46" i="17"/>
  <c r="S46" i="17"/>
  <c r="P35" i="17"/>
  <c r="Q35" i="17"/>
  <c r="P46" i="17"/>
  <c r="Q28" i="17"/>
  <c r="T47" i="17"/>
  <c r="J47" i="18" s="1"/>
  <c r="T50" i="17"/>
  <c r="J50" i="18" s="1"/>
  <c r="T53" i="17"/>
  <c r="J53" i="18" s="1"/>
  <c r="T56" i="17"/>
  <c r="J56" i="18" s="1"/>
  <c r="R46" i="16"/>
  <c r="O28" i="17"/>
  <c r="R28" i="16"/>
  <c r="T39" i="16"/>
  <c r="F39" i="18" s="1"/>
  <c r="Q46" i="16"/>
  <c r="T32" i="17"/>
  <c r="J32" i="18" s="1"/>
  <c r="T29" i="16"/>
  <c r="F29" i="18" s="1"/>
  <c r="T46" i="15"/>
  <c r="N46" i="18" s="1"/>
  <c r="O46" i="16"/>
  <c r="S46" i="16"/>
  <c r="P46" i="16"/>
  <c r="T39" i="17"/>
  <c r="J39" i="18" s="1"/>
  <c r="T20" i="17"/>
  <c r="J20" i="18" s="1"/>
  <c r="N56" i="18"/>
  <c r="T12" i="17"/>
  <c r="J12" i="18" s="1"/>
  <c r="O35" i="16"/>
  <c r="S35" i="16"/>
  <c r="P35" i="16"/>
  <c r="Q35" i="16"/>
  <c r="T47" i="16"/>
  <c r="F47" i="18" s="1"/>
  <c r="T50" i="16"/>
  <c r="F50" i="18" s="1"/>
  <c r="T53" i="16"/>
  <c r="F53" i="18" s="1"/>
  <c r="T56" i="16"/>
  <c r="F56" i="18" s="1"/>
  <c r="O28" i="16"/>
  <c r="S28" i="16"/>
  <c r="P28" i="16"/>
  <c r="Q28" i="16"/>
  <c r="T12" i="16"/>
  <c r="F12" i="18" s="1"/>
  <c r="T28" i="15"/>
  <c r="N28" i="18" s="1"/>
  <c r="N20" i="18"/>
  <c r="T35" i="15"/>
  <c r="N35" i="18" s="1"/>
  <c r="N29" i="18"/>
  <c r="T18" i="17"/>
  <c r="J18" i="18" s="1"/>
  <c r="J41" i="18"/>
  <c r="T8" i="17"/>
  <c r="J8" i="18" s="1"/>
  <c r="T25" i="17"/>
  <c r="J25" i="18" s="1"/>
  <c r="T36" i="17"/>
  <c r="J36" i="18" s="1"/>
  <c r="J22" i="18"/>
  <c r="J34" i="18"/>
  <c r="J38" i="18"/>
  <c r="T29" i="17"/>
  <c r="R35" i="17"/>
  <c r="J13" i="18"/>
  <c r="J27" i="18"/>
  <c r="T15" i="17"/>
  <c r="J15" i="18" s="1"/>
  <c r="O35" i="17"/>
  <c r="S35" i="17"/>
  <c r="T42" i="17"/>
  <c r="J42" i="18" s="1"/>
  <c r="J10" i="18"/>
  <c r="J44" i="18"/>
  <c r="T25" i="16"/>
  <c r="F25" i="18" s="1"/>
  <c r="T36" i="16"/>
  <c r="F36" i="18" s="1"/>
  <c r="F30" i="18"/>
  <c r="F38" i="18"/>
  <c r="T8" i="16"/>
  <c r="F8" i="18" s="1"/>
  <c r="T20" i="16"/>
  <c r="T32" i="16"/>
  <c r="F32" i="18" s="1"/>
  <c r="R35" i="16"/>
  <c r="F13" i="18"/>
  <c r="F27" i="18"/>
  <c r="T15" i="16"/>
  <c r="F15" i="18" s="1"/>
  <c r="T42" i="16"/>
  <c r="F42" i="18" s="1"/>
  <c r="F10" i="18"/>
  <c r="F44" i="18"/>
  <c r="F41" i="18"/>
  <c r="N58" i="15"/>
  <c r="M58" i="18" s="1"/>
  <c r="H58" i="15"/>
  <c r="L58" i="18" s="1"/>
  <c r="N57" i="15"/>
  <c r="M57" i="18" s="1"/>
  <c r="H57" i="15"/>
  <c r="M56" i="15"/>
  <c r="L56" i="15"/>
  <c r="K56" i="15"/>
  <c r="J56" i="15"/>
  <c r="I56" i="15"/>
  <c r="G56" i="15"/>
  <c r="F56" i="15"/>
  <c r="E56" i="15"/>
  <c r="D56" i="15"/>
  <c r="C56" i="15"/>
  <c r="N55" i="15"/>
  <c r="M55" i="18" s="1"/>
  <c r="H55" i="15"/>
  <c r="L55" i="18" s="1"/>
  <c r="N54" i="15"/>
  <c r="M54" i="18" s="1"/>
  <c r="H54" i="15"/>
  <c r="L54" i="18" s="1"/>
  <c r="M53" i="15"/>
  <c r="L53" i="15"/>
  <c r="K53" i="15"/>
  <c r="J53" i="15"/>
  <c r="I53" i="15"/>
  <c r="G53" i="15"/>
  <c r="F53" i="15"/>
  <c r="E53" i="15"/>
  <c r="D53" i="15"/>
  <c r="C53" i="15"/>
  <c r="N52" i="15"/>
  <c r="M52" i="18" s="1"/>
  <c r="H52" i="15"/>
  <c r="L52" i="18" s="1"/>
  <c r="N51" i="15"/>
  <c r="H51" i="15"/>
  <c r="L51" i="18" s="1"/>
  <c r="M50" i="15"/>
  <c r="L50" i="15"/>
  <c r="K50" i="15"/>
  <c r="J50" i="15"/>
  <c r="I50" i="15"/>
  <c r="G50" i="15"/>
  <c r="F50" i="15"/>
  <c r="E50" i="15"/>
  <c r="D50" i="15"/>
  <c r="C50" i="15"/>
  <c r="N49" i="15"/>
  <c r="M49" i="18" s="1"/>
  <c r="H49" i="15"/>
  <c r="L49" i="18" s="1"/>
  <c r="N48" i="15"/>
  <c r="M48" i="18" s="1"/>
  <c r="H48" i="15"/>
  <c r="M47" i="15"/>
  <c r="L47" i="15"/>
  <c r="K47" i="15"/>
  <c r="J47" i="15"/>
  <c r="I47" i="15"/>
  <c r="G47" i="15"/>
  <c r="F47" i="15"/>
  <c r="E47" i="15"/>
  <c r="D47" i="15"/>
  <c r="C47" i="15"/>
  <c r="N58" i="17"/>
  <c r="I58" i="18" s="1"/>
  <c r="H58" i="17"/>
  <c r="H58" i="18" s="1"/>
  <c r="N57" i="17"/>
  <c r="H57" i="17"/>
  <c r="M56" i="17"/>
  <c r="L56" i="17"/>
  <c r="K56" i="17"/>
  <c r="J56" i="17"/>
  <c r="I56" i="17"/>
  <c r="G56" i="17"/>
  <c r="F56" i="17"/>
  <c r="E56" i="17"/>
  <c r="D56" i="17"/>
  <c r="C56" i="17"/>
  <c r="N55" i="17"/>
  <c r="I55" i="18" s="1"/>
  <c r="H55" i="17"/>
  <c r="H55" i="18" s="1"/>
  <c r="N54" i="17"/>
  <c r="I54" i="18" s="1"/>
  <c r="H54" i="17"/>
  <c r="M53" i="17"/>
  <c r="L53" i="17"/>
  <c r="K53" i="17"/>
  <c r="J53" i="17"/>
  <c r="I53" i="17"/>
  <c r="G53" i="17"/>
  <c r="F53" i="17"/>
  <c r="E53" i="17"/>
  <c r="D53" i="17"/>
  <c r="C53" i="17"/>
  <c r="N52" i="17"/>
  <c r="I52" i="18" s="1"/>
  <c r="H52" i="17"/>
  <c r="H52" i="18" s="1"/>
  <c r="N51" i="17"/>
  <c r="H51" i="17"/>
  <c r="H51" i="18" s="1"/>
  <c r="M50" i="17"/>
  <c r="L50" i="17"/>
  <c r="K50" i="17"/>
  <c r="J50" i="17"/>
  <c r="I50" i="17"/>
  <c r="G50" i="17"/>
  <c r="F50" i="17"/>
  <c r="E50" i="17"/>
  <c r="D50" i="17"/>
  <c r="C50" i="17"/>
  <c r="N49" i="17"/>
  <c r="I49" i="18" s="1"/>
  <c r="H49" i="17"/>
  <c r="H49" i="18" s="1"/>
  <c r="N48" i="17"/>
  <c r="H48" i="17"/>
  <c r="H48" i="18" s="1"/>
  <c r="M47" i="17"/>
  <c r="L47" i="17"/>
  <c r="K47" i="17"/>
  <c r="J47" i="17"/>
  <c r="I47" i="17"/>
  <c r="G47" i="17"/>
  <c r="F47" i="17"/>
  <c r="E47" i="17"/>
  <c r="D47" i="17"/>
  <c r="C47" i="17"/>
  <c r="N58" i="16"/>
  <c r="E58" i="18" s="1"/>
  <c r="N57" i="16"/>
  <c r="E57" i="18" s="1"/>
  <c r="M56" i="16"/>
  <c r="L56" i="16"/>
  <c r="K56" i="16"/>
  <c r="J56" i="16"/>
  <c r="I56" i="16"/>
  <c r="N55" i="16"/>
  <c r="E55" i="18" s="1"/>
  <c r="N54" i="16"/>
  <c r="M53" i="16"/>
  <c r="L53" i="16"/>
  <c r="K53" i="16"/>
  <c r="J53" i="16"/>
  <c r="I53" i="16"/>
  <c r="N52" i="16"/>
  <c r="E52" i="18" s="1"/>
  <c r="N51" i="16"/>
  <c r="E51" i="18" s="1"/>
  <c r="M50" i="16"/>
  <c r="L50" i="16"/>
  <c r="K50" i="16"/>
  <c r="J50" i="16"/>
  <c r="I50" i="16"/>
  <c r="N49" i="16"/>
  <c r="E49" i="18" s="1"/>
  <c r="N48" i="16"/>
  <c r="E48" i="18" s="1"/>
  <c r="M47" i="16"/>
  <c r="L47" i="16"/>
  <c r="K47" i="16"/>
  <c r="J47" i="16"/>
  <c r="I47" i="16"/>
  <c r="N45" i="15"/>
  <c r="M45" i="18" s="1"/>
  <c r="H45" i="15"/>
  <c r="L45" i="18" s="1"/>
  <c r="N44" i="15"/>
  <c r="M44" i="18" s="1"/>
  <c r="H44" i="15"/>
  <c r="L44" i="18" s="1"/>
  <c r="N43" i="15"/>
  <c r="M43" i="18" s="1"/>
  <c r="H43" i="15"/>
  <c r="M42" i="15"/>
  <c r="L42" i="15"/>
  <c r="K42" i="15"/>
  <c r="J42" i="15"/>
  <c r="I42" i="15"/>
  <c r="G42" i="15"/>
  <c r="F42" i="15"/>
  <c r="E42" i="15"/>
  <c r="D42" i="15"/>
  <c r="C42" i="15"/>
  <c r="N41" i="15"/>
  <c r="M41" i="18" s="1"/>
  <c r="H41" i="15"/>
  <c r="L41" i="18" s="1"/>
  <c r="N40" i="15"/>
  <c r="M40" i="18" s="1"/>
  <c r="H40" i="15"/>
  <c r="M39" i="15"/>
  <c r="L39" i="15"/>
  <c r="K39" i="15"/>
  <c r="J39" i="15"/>
  <c r="I39" i="15"/>
  <c r="G39" i="15"/>
  <c r="F39" i="15"/>
  <c r="E39" i="15"/>
  <c r="D39" i="15"/>
  <c r="C39" i="15"/>
  <c r="N38" i="15"/>
  <c r="M38" i="18" s="1"/>
  <c r="H38" i="15"/>
  <c r="L38" i="18" s="1"/>
  <c r="N37" i="15"/>
  <c r="H37" i="15"/>
  <c r="M36" i="15"/>
  <c r="L36" i="15"/>
  <c r="K36" i="15"/>
  <c r="J36" i="15"/>
  <c r="I36" i="15"/>
  <c r="G36" i="15"/>
  <c r="F36" i="15"/>
  <c r="E36" i="15"/>
  <c r="D36" i="15"/>
  <c r="C36" i="15"/>
  <c r="N34" i="15"/>
  <c r="H34" i="15"/>
  <c r="N33" i="15"/>
  <c r="H33" i="15"/>
  <c r="M32" i="15"/>
  <c r="L32" i="15"/>
  <c r="K32" i="15"/>
  <c r="J32" i="15"/>
  <c r="I32" i="15"/>
  <c r="G32" i="15"/>
  <c r="F32" i="15"/>
  <c r="E32" i="15"/>
  <c r="D32" i="15"/>
  <c r="C32" i="15"/>
  <c r="N31" i="15"/>
  <c r="H31" i="15"/>
  <c r="N30" i="15"/>
  <c r="H30" i="15"/>
  <c r="M29" i="15"/>
  <c r="L29" i="15"/>
  <c r="K29" i="15"/>
  <c r="J29" i="15"/>
  <c r="I29" i="15"/>
  <c r="G29" i="15"/>
  <c r="F29" i="15"/>
  <c r="E29" i="15"/>
  <c r="D29" i="15"/>
  <c r="C29" i="15"/>
  <c r="N27" i="15"/>
  <c r="H27" i="15"/>
  <c r="N26" i="15"/>
  <c r="H26" i="15"/>
  <c r="M25" i="15"/>
  <c r="L25" i="15"/>
  <c r="K25" i="15"/>
  <c r="J25" i="15"/>
  <c r="I25" i="15"/>
  <c r="G25" i="15"/>
  <c r="F25" i="15"/>
  <c r="E25" i="15"/>
  <c r="D25" i="15"/>
  <c r="C25" i="15"/>
  <c r="N24" i="15"/>
  <c r="H24" i="15"/>
  <c r="N23" i="15"/>
  <c r="H23" i="15"/>
  <c r="N22" i="15"/>
  <c r="H22" i="15"/>
  <c r="N21" i="15"/>
  <c r="H21" i="15"/>
  <c r="M20" i="15"/>
  <c r="M18" i="15" s="1"/>
  <c r="L20" i="15"/>
  <c r="L18" i="15" s="1"/>
  <c r="K20" i="15"/>
  <c r="K18" i="15" s="1"/>
  <c r="J20" i="15"/>
  <c r="J18" i="15" s="1"/>
  <c r="I20" i="15"/>
  <c r="I18" i="15" s="1"/>
  <c r="G20" i="15"/>
  <c r="G18" i="15" s="1"/>
  <c r="F20" i="15"/>
  <c r="F18" i="15" s="1"/>
  <c r="E20" i="15"/>
  <c r="E18" i="15" s="1"/>
  <c r="D20" i="15"/>
  <c r="D18" i="15" s="1"/>
  <c r="C20" i="15"/>
  <c r="C18" i="15" s="1"/>
  <c r="N19" i="15"/>
  <c r="H19" i="15"/>
  <c r="N17" i="15"/>
  <c r="H17" i="15"/>
  <c r="N16" i="15"/>
  <c r="H16" i="15"/>
  <c r="M15" i="15"/>
  <c r="L15" i="15"/>
  <c r="K15" i="15"/>
  <c r="J15" i="15"/>
  <c r="I15" i="15"/>
  <c r="N14" i="15"/>
  <c r="H14" i="15"/>
  <c r="N13" i="15"/>
  <c r="H13" i="15"/>
  <c r="N11" i="15"/>
  <c r="H11" i="15"/>
  <c r="N10" i="15"/>
  <c r="H10" i="15"/>
  <c r="N9" i="15"/>
  <c r="H9" i="15"/>
  <c r="M8" i="15"/>
  <c r="L8" i="15"/>
  <c r="K8" i="15"/>
  <c r="J8" i="15"/>
  <c r="I8" i="15"/>
  <c r="G8" i="15"/>
  <c r="F8" i="15"/>
  <c r="E8" i="15"/>
  <c r="D8" i="15"/>
  <c r="C8" i="15"/>
  <c r="N45" i="17"/>
  <c r="I45" i="18" s="1"/>
  <c r="H45" i="17"/>
  <c r="H45" i="18" s="1"/>
  <c r="N44" i="17"/>
  <c r="I44" i="18" s="1"/>
  <c r="H44" i="17"/>
  <c r="H44" i="18" s="1"/>
  <c r="N43" i="17"/>
  <c r="I43" i="18" s="1"/>
  <c r="H43" i="17"/>
  <c r="H43" i="18" s="1"/>
  <c r="M42" i="17"/>
  <c r="L42" i="17"/>
  <c r="K42" i="17"/>
  <c r="J42" i="17"/>
  <c r="I42" i="17"/>
  <c r="G42" i="17"/>
  <c r="F42" i="17"/>
  <c r="E42" i="17"/>
  <c r="D42" i="17"/>
  <c r="C42" i="17"/>
  <c r="N41" i="17"/>
  <c r="I41" i="18" s="1"/>
  <c r="H41" i="17"/>
  <c r="H41" i="18" s="1"/>
  <c r="N40" i="17"/>
  <c r="H40" i="17"/>
  <c r="M39" i="17"/>
  <c r="L39" i="17"/>
  <c r="K39" i="17"/>
  <c r="J39" i="17"/>
  <c r="I39" i="17"/>
  <c r="G39" i="17"/>
  <c r="F39" i="17"/>
  <c r="E39" i="17"/>
  <c r="D39" i="17"/>
  <c r="C39" i="17"/>
  <c r="N38" i="17"/>
  <c r="I38" i="18" s="1"/>
  <c r="H38" i="17"/>
  <c r="H38" i="18" s="1"/>
  <c r="N37" i="17"/>
  <c r="H37" i="17"/>
  <c r="M36" i="17"/>
  <c r="L36" i="17"/>
  <c r="K36" i="17"/>
  <c r="J36" i="17"/>
  <c r="I36" i="17"/>
  <c r="G36" i="17"/>
  <c r="F36" i="17"/>
  <c r="E36" i="17"/>
  <c r="D36" i="17"/>
  <c r="C36" i="17"/>
  <c r="N34" i="17"/>
  <c r="H34" i="17"/>
  <c r="N33" i="17"/>
  <c r="H33" i="17"/>
  <c r="M32" i="17"/>
  <c r="L32" i="17"/>
  <c r="K32" i="17"/>
  <c r="J32" i="17"/>
  <c r="I32" i="17"/>
  <c r="G32" i="17"/>
  <c r="F32" i="17"/>
  <c r="E32" i="17"/>
  <c r="D32" i="17"/>
  <c r="C32" i="17"/>
  <c r="N31" i="17"/>
  <c r="H31" i="17"/>
  <c r="N30" i="17"/>
  <c r="H30" i="17"/>
  <c r="M29" i="17"/>
  <c r="L29" i="17"/>
  <c r="K29" i="17"/>
  <c r="J29" i="17"/>
  <c r="I29" i="17"/>
  <c r="G29" i="17"/>
  <c r="F29" i="17"/>
  <c r="E29" i="17"/>
  <c r="D29" i="17"/>
  <c r="C29" i="17"/>
  <c r="N27" i="17"/>
  <c r="H27" i="17"/>
  <c r="N26" i="17"/>
  <c r="H26" i="17"/>
  <c r="M25" i="17"/>
  <c r="L25" i="17"/>
  <c r="K25" i="17"/>
  <c r="J25" i="17"/>
  <c r="I25" i="17"/>
  <c r="G25" i="17"/>
  <c r="F25" i="17"/>
  <c r="E25" i="17"/>
  <c r="D25" i="17"/>
  <c r="C25" i="17"/>
  <c r="N24" i="17"/>
  <c r="H24" i="17"/>
  <c r="N23" i="17"/>
  <c r="H23" i="17"/>
  <c r="N22" i="17"/>
  <c r="H22" i="17"/>
  <c r="N21" i="17"/>
  <c r="H21" i="17"/>
  <c r="M20" i="17"/>
  <c r="M18" i="17" s="1"/>
  <c r="L20" i="17"/>
  <c r="L18" i="17" s="1"/>
  <c r="K20" i="17"/>
  <c r="K18" i="17" s="1"/>
  <c r="J20" i="17"/>
  <c r="J18" i="17" s="1"/>
  <c r="I20" i="17"/>
  <c r="I18" i="17" s="1"/>
  <c r="G20" i="17"/>
  <c r="G18" i="17" s="1"/>
  <c r="F20" i="17"/>
  <c r="F18" i="17" s="1"/>
  <c r="E20" i="17"/>
  <c r="E18" i="17" s="1"/>
  <c r="D20" i="17"/>
  <c r="C20" i="17"/>
  <c r="C18" i="17" s="1"/>
  <c r="N19" i="17"/>
  <c r="H19" i="17"/>
  <c r="D18" i="17"/>
  <c r="N17" i="17"/>
  <c r="H17" i="17"/>
  <c r="N16" i="17"/>
  <c r="H16" i="17"/>
  <c r="M15" i="17"/>
  <c r="L15" i="17"/>
  <c r="K15" i="17"/>
  <c r="J15" i="17"/>
  <c r="I15" i="17"/>
  <c r="G15" i="17"/>
  <c r="F15" i="17"/>
  <c r="E15" i="17"/>
  <c r="D15" i="17"/>
  <c r="C15" i="17"/>
  <c r="N14" i="17"/>
  <c r="H14" i="17"/>
  <c r="N13" i="17"/>
  <c r="H13" i="17"/>
  <c r="N11" i="17"/>
  <c r="H11" i="17"/>
  <c r="N10" i="17"/>
  <c r="H10" i="17"/>
  <c r="N9" i="17"/>
  <c r="H9" i="17"/>
  <c r="M8" i="17"/>
  <c r="L8" i="17"/>
  <c r="K8" i="17"/>
  <c r="J8" i="17"/>
  <c r="I8" i="17"/>
  <c r="G8" i="17"/>
  <c r="F8" i="17"/>
  <c r="E8" i="17"/>
  <c r="D8" i="17"/>
  <c r="C8" i="17"/>
  <c r="G56" i="16"/>
  <c r="F56" i="16"/>
  <c r="E56" i="16"/>
  <c r="D56" i="16"/>
  <c r="C56" i="16"/>
  <c r="G53" i="16"/>
  <c r="F53" i="16"/>
  <c r="E53" i="16"/>
  <c r="D53" i="16"/>
  <c r="C53" i="16"/>
  <c r="G50" i="16"/>
  <c r="F50" i="16"/>
  <c r="E50" i="16"/>
  <c r="D50" i="16"/>
  <c r="C50" i="16"/>
  <c r="H58" i="16"/>
  <c r="D58" i="18" s="1"/>
  <c r="H57" i="16"/>
  <c r="D57" i="18" s="1"/>
  <c r="H55" i="16"/>
  <c r="D55" i="18" s="1"/>
  <c r="H54" i="16"/>
  <c r="D54" i="18" s="1"/>
  <c r="H52" i="16"/>
  <c r="D52" i="18" s="1"/>
  <c r="H51" i="16"/>
  <c r="D51" i="18" s="1"/>
  <c r="H49" i="16"/>
  <c r="D49" i="18" s="1"/>
  <c r="H48" i="16"/>
  <c r="D48" i="18" s="1"/>
  <c r="D47" i="16"/>
  <c r="E47" i="16"/>
  <c r="F47" i="16"/>
  <c r="G47" i="16"/>
  <c r="C47" i="16"/>
  <c r="N45" i="16"/>
  <c r="E45" i="18" s="1"/>
  <c r="N44" i="16"/>
  <c r="E44" i="18" s="1"/>
  <c r="N43" i="16"/>
  <c r="E43" i="18" s="1"/>
  <c r="M42" i="16"/>
  <c r="L42" i="16"/>
  <c r="K42" i="16"/>
  <c r="J42" i="16"/>
  <c r="I42" i="16"/>
  <c r="N41" i="16"/>
  <c r="E41" i="18" s="1"/>
  <c r="N40" i="16"/>
  <c r="E40" i="18" s="1"/>
  <c r="M39" i="16"/>
  <c r="L39" i="16"/>
  <c r="K39" i="16"/>
  <c r="J39" i="16"/>
  <c r="I39" i="16"/>
  <c r="N38" i="16"/>
  <c r="E38" i="18" s="1"/>
  <c r="N37" i="16"/>
  <c r="E37" i="18" s="1"/>
  <c r="M36" i="16"/>
  <c r="L36" i="16"/>
  <c r="K36" i="16"/>
  <c r="J36" i="16"/>
  <c r="I36" i="16"/>
  <c r="H44" i="16"/>
  <c r="D44" i="18" s="1"/>
  <c r="H43" i="16"/>
  <c r="D43" i="18" s="1"/>
  <c r="H41" i="16"/>
  <c r="D41" i="18" s="1"/>
  <c r="H40" i="16"/>
  <c r="D40" i="18" s="1"/>
  <c r="H38" i="16"/>
  <c r="D38" i="18" s="1"/>
  <c r="H37" i="16"/>
  <c r="D37" i="18" s="1"/>
  <c r="D42" i="16"/>
  <c r="E42" i="16"/>
  <c r="F42" i="16"/>
  <c r="G42" i="16"/>
  <c r="D39" i="16"/>
  <c r="E39" i="16"/>
  <c r="F39" i="16"/>
  <c r="G39" i="16"/>
  <c r="D36" i="16"/>
  <c r="E36" i="16"/>
  <c r="F36" i="16"/>
  <c r="F35" i="16" s="1"/>
  <c r="G36" i="16"/>
  <c r="C42" i="16"/>
  <c r="C39" i="16"/>
  <c r="C36" i="16"/>
  <c r="N34" i="16"/>
  <c r="E34" i="18" s="1"/>
  <c r="N33" i="16"/>
  <c r="E33" i="18" s="1"/>
  <c r="M32" i="16"/>
  <c r="L32" i="16"/>
  <c r="K32" i="16"/>
  <c r="J32" i="16"/>
  <c r="I32" i="16"/>
  <c r="N31" i="16"/>
  <c r="E31" i="18" s="1"/>
  <c r="N30" i="16"/>
  <c r="E30" i="18" s="1"/>
  <c r="M29" i="16"/>
  <c r="L29" i="16"/>
  <c r="K29" i="16"/>
  <c r="J29" i="16"/>
  <c r="I29" i="16"/>
  <c r="H34" i="16"/>
  <c r="D34" i="18" s="1"/>
  <c r="H33" i="16"/>
  <c r="D33" i="18" s="1"/>
  <c r="H31" i="16"/>
  <c r="H30" i="16"/>
  <c r="D30" i="18" s="1"/>
  <c r="H27" i="16"/>
  <c r="H26" i="16"/>
  <c r="D26" i="18" s="1"/>
  <c r="H9" i="16"/>
  <c r="D32" i="16"/>
  <c r="E32" i="16"/>
  <c r="F32" i="16"/>
  <c r="G32" i="16"/>
  <c r="C32" i="16"/>
  <c r="C29" i="16"/>
  <c r="D29" i="16"/>
  <c r="E29" i="16"/>
  <c r="F29" i="16"/>
  <c r="G29" i="16"/>
  <c r="N26" i="16"/>
  <c r="E26" i="18" s="1"/>
  <c r="I25" i="16"/>
  <c r="J25" i="16"/>
  <c r="K25" i="16"/>
  <c r="L25" i="16"/>
  <c r="M25" i="16"/>
  <c r="D25" i="16"/>
  <c r="E25" i="16"/>
  <c r="F25" i="16"/>
  <c r="G25" i="16"/>
  <c r="C25" i="16"/>
  <c r="N24" i="16"/>
  <c r="N23" i="16"/>
  <c r="N22" i="16"/>
  <c r="N21" i="16"/>
  <c r="M20" i="16"/>
  <c r="M18" i="16" s="1"/>
  <c r="L20" i="16"/>
  <c r="L18" i="16" s="1"/>
  <c r="K20" i="16"/>
  <c r="K18" i="16" s="1"/>
  <c r="J20" i="16"/>
  <c r="J18" i="16" s="1"/>
  <c r="I20" i="16"/>
  <c r="I18" i="16" s="1"/>
  <c r="N19" i="16"/>
  <c r="C20" i="16"/>
  <c r="C18" i="16" s="1"/>
  <c r="N17" i="16"/>
  <c r="N16" i="16"/>
  <c r="M15" i="16"/>
  <c r="L15" i="16"/>
  <c r="K15" i="16"/>
  <c r="J15" i="16"/>
  <c r="I15" i="16"/>
  <c r="N11" i="16"/>
  <c r="N10" i="16"/>
  <c r="N9" i="16"/>
  <c r="M8" i="16"/>
  <c r="L8" i="16"/>
  <c r="K8" i="16"/>
  <c r="J8" i="16"/>
  <c r="I8" i="16"/>
  <c r="D8" i="16"/>
  <c r="E8" i="16"/>
  <c r="F8" i="16"/>
  <c r="G8" i="16"/>
  <c r="C8" i="16"/>
  <c r="H11" i="16"/>
  <c r="J35" i="17" l="1"/>
  <c r="T46" i="17"/>
  <c r="J46" i="18" s="1"/>
  <c r="T35" i="16"/>
  <c r="F35" i="18" s="1"/>
  <c r="H12" i="17"/>
  <c r="N12" i="15"/>
  <c r="N50" i="17"/>
  <c r="I50" i="18" s="1"/>
  <c r="N12" i="17"/>
  <c r="T35" i="17"/>
  <c r="J35" i="18" s="1"/>
  <c r="H12" i="15"/>
  <c r="T46" i="16"/>
  <c r="F46" i="18" s="1"/>
  <c r="M46" i="15"/>
  <c r="N50" i="15"/>
  <c r="M50" i="18" s="1"/>
  <c r="C58" i="18"/>
  <c r="N53" i="15"/>
  <c r="M53" i="18" s="1"/>
  <c r="H56" i="15"/>
  <c r="L56" i="18" s="1"/>
  <c r="C46" i="15"/>
  <c r="N56" i="15"/>
  <c r="M56" i="18" s="1"/>
  <c r="T28" i="17"/>
  <c r="J28" i="18" s="1"/>
  <c r="J29" i="18"/>
  <c r="T18" i="16"/>
  <c r="F18" i="18" s="1"/>
  <c r="F20" i="18"/>
  <c r="T28" i="16"/>
  <c r="F28" i="18" s="1"/>
  <c r="C51" i="18"/>
  <c r="N53" i="16"/>
  <c r="E53" i="18" s="1"/>
  <c r="E54" i="18"/>
  <c r="N53" i="17"/>
  <c r="I53" i="18" s="1"/>
  <c r="I51" i="18"/>
  <c r="G51" i="18" s="1"/>
  <c r="E35" i="17"/>
  <c r="H36" i="17"/>
  <c r="J28" i="16"/>
  <c r="I28" i="15"/>
  <c r="M28" i="15"/>
  <c r="N32" i="15"/>
  <c r="H29" i="16"/>
  <c r="D29" i="18" s="1"/>
  <c r="D31" i="18"/>
  <c r="N56" i="17"/>
  <c r="I56" i="18" s="1"/>
  <c r="J46" i="15"/>
  <c r="L46" i="15"/>
  <c r="H56" i="17"/>
  <c r="H56" i="18" s="1"/>
  <c r="L46" i="17"/>
  <c r="D46" i="15"/>
  <c r="M51" i="18"/>
  <c r="K51" i="18" s="1"/>
  <c r="K46" i="17"/>
  <c r="E46" i="15"/>
  <c r="F46" i="17"/>
  <c r="G46" i="17"/>
  <c r="N47" i="17"/>
  <c r="N47" i="16"/>
  <c r="E47" i="18" s="1"/>
  <c r="I46" i="15"/>
  <c r="C46" i="17"/>
  <c r="H47" i="15"/>
  <c r="G46" i="15"/>
  <c r="I35" i="17"/>
  <c r="M35" i="17"/>
  <c r="G35" i="15"/>
  <c r="N36" i="15"/>
  <c r="K35" i="16"/>
  <c r="L35" i="16"/>
  <c r="C35" i="17"/>
  <c r="L28" i="15"/>
  <c r="C28" i="15"/>
  <c r="G28" i="15"/>
  <c r="H32" i="15"/>
  <c r="E28" i="17"/>
  <c r="D28" i="15"/>
  <c r="N29" i="15"/>
  <c r="N8" i="15"/>
  <c r="L35" i="15"/>
  <c r="F46" i="15"/>
  <c r="K46" i="15"/>
  <c r="H20" i="15"/>
  <c r="H18" i="15" s="1"/>
  <c r="L57" i="18"/>
  <c r="K57" i="18" s="1"/>
  <c r="H57" i="18"/>
  <c r="E46" i="17"/>
  <c r="J46" i="17"/>
  <c r="H53" i="17"/>
  <c r="H53" i="18" s="1"/>
  <c r="N8" i="17"/>
  <c r="I48" i="18"/>
  <c r="G48" i="18" s="1"/>
  <c r="D46" i="17"/>
  <c r="I46" i="17"/>
  <c r="M46" i="17"/>
  <c r="G35" i="17"/>
  <c r="L35" i="17"/>
  <c r="G43" i="18"/>
  <c r="G45" i="18"/>
  <c r="K45" i="18"/>
  <c r="H53" i="16"/>
  <c r="D53" i="18" s="1"/>
  <c r="N56" i="16"/>
  <c r="E56" i="18" s="1"/>
  <c r="H50" i="17"/>
  <c r="H50" i="18" s="1"/>
  <c r="H53" i="15"/>
  <c r="L53" i="18" s="1"/>
  <c r="K53" i="18" s="1"/>
  <c r="H50" i="16"/>
  <c r="D50" i="18" s="1"/>
  <c r="N32" i="17"/>
  <c r="F35" i="17"/>
  <c r="K35" i="17"/>
  <c r="D35" i="17"/>
  <c r="I57" i="18"/>
  <c r="H8" i="15"/>
  <c r="N20" i="15"/>
  <c r="H56" i="16"/>
  <c r="D56" i="18" s="1"/>
  <c r="H47" i="17"/>
  <c r="N47" i="15"/>
  <c r="H50" i="15"/>
  <c r="L50" i="18" s="1"/>
  <c r="D35" i="16"/>
  <c r="N25" i="17"/>
  <c r="J28" i="17"/>
  <c r="H29" i="17"/>
  <c r="C55" i="18"/>
  <c r="N50" i="16"/>
  <c r="E50" i="18" s="1"/>
  <c r="K55" i="18"/>
  <c r="K49" i="18"/>
  <c r="H54" i="18"/>
  <c r="G54" i="18" s="1"/>
  <c r="C43" i="18"/>
  <c r="C40" i="18"/>
  <c r="H42" i="15"/>
  <c r="L42" i="18" s="1"/>
  <c r="C54" i="18"/>
  <c r="C52" i="18"/>
  <c r="C49" i="18"/>
  <c r="C57" i="18"/>
  <c r="G44" i="18"/>
  <c r="G49" i="18"/>
  <c r="G55" i="18"/>
  <c r="C48" i="18"/>
  <c r="I35" i="16"/>
  <c r="J35" i="16"/>
  <c r="N39" i="16"/>
  <c r="E39" i="18" s="1"/>
  <c r="E46" i="16"/>
  <c r="N36" i="16"/>
  <c r="E36" i="18" s="1"/>
  <c r="I46" i="16"/>
  <c r="M46" i="16"/>
  <c r="M35" i="16"/>
  <c r="K28" i="16"/>
  <c r="C38" i="18"/>
  <c r="F28" i="16"/>
  <c r="G46" i="16"/>
  <c r="K46" i="16"/>
  <c r="I28" i="16"/>
  <c r="M28" i="16"/>
  <c r="C35" i="16"/>
  <c r="H39" i="16"/>
  <c r="D39" i="18" s="1"/>
  <c r="L46" i="16"/>
  <c r="C26" i="18"/>
  <c r="C41" i="18"/>
  <c r="E28" i="16"/>
  <c r="H32" i="16"/>
  <c r="N32" i="16"/>
  <c r="E32" i="18" s="1"/>
  <c r="C44" i="18"/>
  <c r="D28" i="16"/>
  <c r="N29" i="16"/>
  <c r="E29" i="18" s="1"/>
  <c r="N42" i="16"/>
  <c r="E42" i="18" s="1"/>
  <c r="N15" i="16"/>
  <c r="G28" i="16"/>
  <c r="L28" i="16"/>
  <c r="F46" i="16"/>
  <c r="C28" i="16"/>
  <c r="H47" i="16"/>
  <c r="D47" i="18" s="1"/>
  <c r="J46" i="16"/>
  <c r="G58" i="18"/>
  <c r="F28" i="17"/>
  <c r="K28" i="17"/>
  <c r="N29" i="17"/>
  <c r="D28" i="17"/>
  <c r="I28" i="17"/>
  <c r="M28" i="17"/>
  <c r="H39" i="17"/>
  <c r="H39" i="18" s="1"/>
  <c r="H8" i="17"/>
  <c r="C28" i="17"/>
  <c r="G28" i="17"/>
  <c r="L28" i="17"/>
  <c r="G38" i="18"/>
  <c r="N39" i="17"/>
  <c r="I39" i="18" s="1"/>
  <c r="G52" i="18"/>
  <c r="K54" i="18"/>
  <c r="E35" i="15"/>
  <c r="K44" i="18"/>
  <c r="J35" i="15"/>
  <c r="K35" i="15"/>
  <c r="I35" i="15"/>
  <c r="M35" i="15"/>
  <c r="F35" i="15"/>
  <c r="C35" i="15"/>
  <c r="K41" i="18"/>
  <c r="D35" i="15"/>
  <c r="H39" i="15"/>
  <c r="L39" i="18" s="1"/>
  <c r="J28" i="15"/>
  <c r="K28" i="15"/>
  <c r="E28" i="15"/>
  <c r="F28" i="15"/>
  <c r="H29" i="15"/>
  <c r="N25" i="15"/>
  <c r="K38" i="18"/>
  <c r="N18" i="15"/>
  <c r="N39" i="15"/>
  <c r="M39" i="18" s="1"/>
  <c r="K52" i="18"/>
  <c r="L43" i="18"/>
  <c r="K43" i="18" s="1"/>
  <c r="H15" i="15"/>
  <c r="H36" i="15"/>
  <c r="N15" i="15"/>
  <c r="H25" i="15"/>
  <c r="N42" i="15"/>
  <c r="M42" i="18" s="1"/>
  <c r="L40" i="18"/>
  <c r="K40" i="18" s="1"/>
  <c r="K58" i="18"/>
  <c r="L48" i="18"/>
  <c r="K48" i="18" s="1"/>
  <c r="N36" i="17"/>
  <c r="I40" i="18"/>
  <c r="H15" i="17"/>
  <c r="N20" i="17"/>
  <c r="N18" i="17" s="1"/>
  <c r="H25" i="17"/>
  <c r="N42" i="17"/>
  <c r="I42" i="18" s="1"/>
  <c r="H40" i="18"/>
  <c r="N15" i="17"/>
  <c r="H20" i="17"/>
  <c r="H18" i="17" s="1"/>
  <c r="H32" i="17"/>
  <c r="H42" i="17"/>
  <c r="H42" i="18" s="1"/>
  <c r="G41" i="18"/>
  <c r="C46" i="16"/>
  <c r="D46" i="16"/>
  <c r="H36" i="16"/>
  <c r="D36" i="18" s="1"/>
  <c r="G35" i="16"/>
  <c r="E35" i="16"/>
  <c r="N20" i="16"/>
  <c r="N18" i="16" s="1"/>
  <c r="N8" i="16"/>
  <c r="N46" i="15" l="1"/>
  <c r="M46" i="18" s="1"/>
  <c r="G50" i="18"/>
  <c r="H28" i="17"/>
  <c r="G57" i="18"/>
  <c r="K50" i="18"/>
  <c r="C53" i="18"/>
  <c r="C47" i="18"/>
  <c r="K56" i="18"/>
  <c r="N46" i="17"/>
  <c r="G56" i="18"/>
  <c r="C56" i="18"/>
  <c r="G53" i="18"/>
  <c r="C50" i="18"/>
  <c r="N46" i="16"/>
  <c r="E46" i="18" s="1"/>
  <c r="N28" i="15"/>
  <c r="H28" i="16"/>
  <c r="D28" i="18" s="1"/>
  <c r="D32" i="18"/>
  <c r="H46" i="16"/>
  <c r="D46" i="18" s="1"/>
  <c r="C39" i="18"/>
  <c r="H28" i="15"/>
  <c r="H46" i="15"/>
  <c r="K42" i="18"/>
  <c r="H46" i="17"/>
  <c r="H46" i="18" s="1"/>
  <c r="N28" i="17"/>
  <c r="N35" i="16"/>
  <c r="E35" i="18" s="1"/>
  <c r="K39" i="18"/>
  <c r="N28" i="16"/>
  <c r="E28" i="18" s="1"/>
  <c r="G42" i="18"/>
  <c r="G39" i="18"/>
  <c r="H35" i="17"/>
  <c r="G40" i="18"/>
  <c r="H35" i="15"/>
  <c r="L46" i="18"/>
  <c r="L47" i="18"/>
  <c r="M47" i="18"/>
  <c r="N35" i="15"/>
  <c r="I46" i="18"/>
  <c r="I47" i="18"/>
  <c r="N35" i="17"/>
  <c r="H47" i="18"/>
  <c r="C46" i="18" l="1"/>
  <c r="G47" i="18"/>
  <c r="K47" i="18"/>
  <c r="K46" i="18"/>
  <c r="G46" i="18"/>
  <c r="E18" i="18"/>
  <c r="E19" i="18"/>
  <c r="L19" i="18"/>
  <c r="E20" i="18"/>
  <c r="E21" i="18"/>
  <c r="I21" i="18"/>
  <c r="M21" i="18"/>
  <c r="E22" i="18"/>
  <c r="I22" i="18"/>
  <c r="L22" i="18"/>
  <c r="E23" i="18"/>
  <c r="L23" i="18"/>
  <c r="E24" i="18"/>
  <c r="H24" i="18"/>
  <c r="L27" i="18"/>
  <c r="M27" i="18"/>
  <c r="L29" i="18"/>
  <c r="H30" i="18"/>
  <c r="I32" i="18"/>
  <c r="M32" i="18"/>
  <c r="L33" i="18"/>
  <c r="H34" i="18"/>
  <c r="I34" i="18"/>
  <c r="M36" i="18"/>
  <c r="I37" i="18"/>
  <c r="E9" i="18"/>
  <c r="I9" i="18"/>
  <c r="M9" i="18"/>
  <c r="E10" i="18"/>
  <c r="I10" i="18"/>
  <c r="L10" i="18"/>
  <c r="D11" i="18"/>
  <c r="E11" i="18"/>
  <c r="H11" i="18"/>
  <c r="I11" i="18"/>
  <c r="L11" i="18"/>
  <c r="M11" i="18"/>
  <c r="I13" i="18"/>
  <c r="E15" i="18"/>
  <c r="E16" i="18"/>
  <c r="E17" i="18"/>
  <c r="I17" i="18"/>
  <c r="L17" i="18"/>
  <c r="M17" i="18"/>
  <c r="E8" i="18"/>
  <c r="M37" i="18"/>
  <c r="L37" i="18"/>
  <c r="L36" i="18"/>
  <c r="M34" i="18"/>
  <c r="L34" i="18"/>
  <c r="M33" i="18"/>
  <c r="L32" i="18"/>
  <c r="M30" i="18"/>
  <c r="L30" i="18"/>
  <c r="M29" i="18"/>
  <c r="M26" i="18"/>
  <c r="L26" i="18"/>
  <c r="M24" i="18"/>
  <c r="L24" i="18"/>
  <c r="M23" i="18"/>
  <c r="M22" i="18"/>
  <c r="L21" i="18"/>
  <c r="M19" i="18"/>
  <c r="M16" i="18"/>
  <c r="L16" i="18"/>
  <c r="M14" i="18"/>
  <c r="L14" i="18"/>
  <c r="M13" i="18"/>
  <c r="L13" i="18"/>
  <c r="M10" i="18"/>
  <c r="L9" i="18"/>
  <c r="I35" i="18"/>
  <c r="H37" i="18"/>
  <c r="I36" i="18"/>
  <c r="H36" i="18"/>
  <c r="I33" i="18"/>
  <c r="H33" i="18"/>
  <c r="H32" i="18"/>
  <c r="I30" i="18"/>
  <c r="I29" i="18"/>
  <c r="H29" i="18"/>
  <c r="I25" i="18"/>
  <c r="H27" i="18"/>
  <c r="I26" i="18"/>
  <c r="I24" i="18"/>
  <c r="I23" i="18"/>
  <c r="H23" i="18"/>
  <c r="H22" i="18"/>
  <c r="H21" i="18"/>
  <c r="I19" i="18"/>
  <c r="H19" i="18"/>
  <c r="H17" i="18"/>
  <c r="I16" i="18"/>
  <c r="H15" i="18"/>
  <c r="I14" i="18"/>
  <c r="H14" i="18"/>
  <c r="H13" i="18"/>
  <c r="H10" i="18"/>
  <c r="H9" i="18"/>
  <c r="G9" i="18" s="1"/>
  <c r="N27" i="16"/>
  <c r="N14" i="16"/>
  <c r="E14" i="18" s="1"/>
  <c r="N13" i="16"/>
  <c r="E13" i="18" l="1"/>
  <c r="N12" i="16"/>
  <c r="E12" i="18" s="1"/>
  <c r="G17" i="18"/>
  <c r="K37" i="18"/>
  <c r="K16" i="18"/>
  <c r="K26" i="18"/>
  <c r="K21" i="18"/>
  <c r="G11" i="18"/>
  <c r="G19" i="18"/>
  <c r="G23" i="18"/>
  <c r="E27" i="18"/>
  <c r="N25" i="16"/>
  <c r="E25" i="18" s="1"/>
  <c r="C29" i="18"/>
  <c r="C30" i="18"/>
  <c r="G32" i="18"/>
  <c r="G29" i="18"/>
  <c r="G33" i="18"/>
  <c r="G37" i="18"/>
  <c r="K9" i="18"/>
  <c r="K30" i="18"/>
  <c r="K34" i="18"/>
  <c r="K29" i="18"/>
  <c r="K32" i="18"/>
  <c r="G21" i="18"/>
  <c r="C36" i="18"/>
  <c r="K36" i="18"/>
  <c r="C37" i="18"/>
  <c r="K24" i="18"/>
  <c r="G22" i="18"/>
  <c r="K17" i="18"/>
  <c r="K14" i="18"/>
  <c r="G13" i="18"/>
  <c r="K11" i="18"/>
  <c r="G10" i="18"/>
  <c r="C11" i="18"/>
  <c r="K13" i="18"/>
  <c r="K33" i="18"/>
  <c r="K19" i="18"/>
  <c r="M20" i="18"/>
  <c r="L25" i="18"/>
  <c r="L31" i="18"/>
  <c r="K10" i="18"/>
  <c r="K23" i="18"/>
  <c r="K27" i="18"/>
  <c r="K22" i="18"/>
  <c r="L20" i="18"/>
  <c r="M25" i="18"/>
  <c r="M35" i="18"/>
  <c r="G24" i="18"/>
  <c r="G14" i="18"/>
  <c r="G36" i="18"/>
  <c r="H16" i="18"/>
  <c r="G16" i="18" s="1"/>
  <c r="G30" i="18"/>
  <c r="H20" i="18"/>
  <c r="H25" i="18"/>
  <c r="G25" i="18" s="1"/>
  <c r="H28" i="18"/>
  <c r="G34" i="18"/>
  <c r="I8" i="18"/>
  <c r="I15" i="18"/>
  <c r="G15" i="18" s="1"/>
  <c r="I27" i="18"/>
  <c r="G27" i="18" s="1"/>
  <c r="H26" i="18"/>
  <c r="G26" i="18" s="1"/>
  <c r="M15" i="18"/>
  <c r="L28" i="18"/>
  <c r="L8" i="18"/>
  <c r="L15" i="18"/>
  <c r="H31" i="18"/>
  <c r="M8" i="18"/>
  <c r="L12" i="18"/>
  <c r="M12" i="18"/>
  <c r="M31" i="18"/>
  <c r="L35" i="18"/>
  <c r="M28" i="18"/>
  <c r="H18" i="18"/>
  <c r="I12" i="18"/>
  <c r="I31" i="18"/>
  <c r="H35" i="18"/>
  <c r="G35" i="18" s="1"/>
  <c r="H8" i="18"/>
  <c r="H12" i="18"/>
  <c r="I28" i="18"/>
  <c r="C33" i="18"/>
  <c r="H45" i="16"/>
  <c r="D45" i="18" s="1"/>
  <c r="C45" i="18" s="1"/>
  <c r="C32" i="18"/>
  <c r="H24" i="16"/>
  <c r="D24" i="18" s="1"/>
  <c r="C24" i="18" s="1"/>
  <c r="H14" i="16"/>
  <c r="D14" i="18" s="1"/>
  <c r="C14" i="18" s="1"/>
  <c r="H13" i="16"/>
  <c r="D13" i="18" l="1"/>
  <c r="C13" i="18" s="1"/>
  <c r="H12" i="16"/>
  <c r="D12" i="18" s="1"/>
  <c r="C12" i="18" s="1"/>
  <c r="K35" i="18"/>
  <c r="G12" i="18"/>
  <c r="C34" i="18"/>
  <c r="H42" i="16"/>
  <c r="C28" i="18"/>
  <c r="G28" i="18"/>
  <c r="K20" i="18"/>
  <c r="K28" i="18"/>
  <c r="K31" i="18"/>
  <c r="G31" i="18"/>
  <c r="K8" i="18"/>
  <c r="K12" i="18"/>
  <c r="K15" i="18"/>
  <c r="M18" i="18"/>
  <c r="K25" i="18"/>
  <c r="L18" i="18"/>
  <c r="I18" i="18"/>
  <c r="G18" i="18" s="1"/>
  <c r="I20" i="18"/>
  <c r="G20" i="18" s="1"/>
  <c r="G8" i="18"/>
  <c r="H35" i="16" l="1"/>
  <c r="D35" i="18" s="1"/>
  <c r="C35" i="18" s="1"/>
  <c r="D42" i="18"/>
  <c r="C42" i="18" s="1"/>
  <c r="C31" i="18"/>
  <c r="K18" i="18"/>
  <c r="H10" i="16"/>
  <c r="H8" i="16" s="1"/>
  <c r="D15" i="16"/>
  <c r="C15" i="16"/>
  <c r="D10" i="18" l="1"/>
  <c r="C10" i="18" s="1"/>
  <c r="D8" i="18"/>
  <c r="C8" i="18" s="1"/>
  <c r="D9" i="18"/>
  <c r="C9" i="18" s="1"/>
  <c r="D20" i="16"/>
  <c r="D18" i="16" s="1"/>
  <c r="E20" i="16"/>
  <c r="E18" i="16" s="1"/>
  <c r="F20" i="16"/>
  <c r="F18" i="16" s="1"/>
  <c r="G20" i="16"/>
  <c r="G18" i="16" s="1"/>
  <c r="H21" i="16"/>
  <c r="D21" i="18" s="1"/>
  <c r="C21" i="18" s="1"/>
  <c r="H22" i="16"/>
  <c r="D22" i="18" s="1"/>
  <c r="C22" i="18" s="1"/>
  <c r="H23" i="16"/>
  <c r="D23" i="18" s="1"/>
  <c r="C23" i="18" s="1"/>
  <c r="H19" i="16"/>
  <c r="D19" i="18" s="1"/>
  <c r="C19" i="18" s="1"/>
  <c r="H17" i="16"/>
  <c r="D17" i="18" s="1"/>
  <c r="C17" i="18" s="1"/>
  <c r="H16" i="16"/>
  <c r="D16" i="18" s="1"/>
  <c r="C16" i="18" s="1"/>
  <c r="D27" i="18" l="1"/>
  <c r="C27" i="18" s="1"/>
  <c r="H25" i="16"/>
  <c r="D25" i="18" s="1"/>
  <c r="C25" i="18" s="1"/>
  <c r="H20" i="16"/>
  <c r="D20" i="18" s="1"/>
  <c r="C20" i="18" s="1"/>
  <c r="H15" i="16"/>
  <c r="D15" i="18" s="1"/>
  <c r="C15" i="18" s="1"/>
  <c r="G15" i="16"/>
  <c r="F15" i="16"/>
  <c r="E15" i="16"/>
  <c r="H18" i="16" l="1"/>
  <c r="D18" i="18" s="1"/>
  <c r="C18" i="18" s="1"/>
</calcChain>
</file>

<file path=xl/sharedStrings.xml><?xml version="1.0" encoding="utf-8"?>
<sst xmlns="http://schemas.openxmlformats.org/spreadsheetml/2006/main" count="1897" uniqueCount="898">
  <si>
    <t>ФУНКЦИЯ</t>
  </si>
  <si>
    <t xml:space="preserve">  - медицински</t>
  </si>
  <si>
    <t xml:space="preserve">  - немедицински</t>
  </si>
  <si>
    <t>Допълнително необходими средства за ДОО</t>
  </si>
  <si>
    <t>Допълнително необходими средства за ЗОВ</t>
  </si>
  <si>
    <t xml:space="preserve"> 7 (4+5+6)</t>
  </si>
  <si>
    <t>/в лв./</t>
  </si>
  <si>
    <t>1. Здравни кабинети-медицински персонал</t>
  </si>
  <si>
    <t>2. Детски ясли, детски кухни, в т.ч.:</t>
  </si>
  <si>
    <t>3. Медиатори</t>
  </si>
  <si>
    <t>Община:</t>
  </si>
  <si>
    <t xml:space="preserve">  - щатен персонал</t>
  </si>
  <si>
    <t xml:space="preserve">  - нещатен персонал нает по трудови правоотношения</t>
  </si>
  <si>
    <t>Обща численост на персонала (брой)</t>
  </si>
  <si>
    <t>Общ ефект за годината от ръста на МРЗ</t>
  </si>
  <si>
    <t>4. Общински съвети по наркотичните вещества и превантивни информационни центрове</t>
  </si>
  <si>
    <t>V. СОЦИАЛНО ОСИГУРЯВАНЕ, ПОДПОМАГАНЕ И ГРИЖИ, в т.ч.:</t>
  </si>
  <si>
    <t>IV. ЗДРАВЕОПАЗВАНЕ, в т.ч.:</t>
  </si>
  <si>
    <t>VII. КУЛТУРА, СПОРТ, ПОЧИВНИ ДЕЙНОСТИ И РЕЛИГИОЗНО ДЕЛО, в т.ч.:</t>
  </si>
  <si>
    <t>I. ОБЩИ ДЪРЖАВНИ СЛУЖБИ, в т.ч.:</t>
  </si>
  <si>
    <t>II. ОТБРАНА И СИГУРНОСТ, в т.ч.:</t>
  </si>
  <si>
    <t>III. ОБРАЗОВАНИЕ, в т.ч.:</t>
  </si>
  <si>
    <t>2. Служители в общинската администрация</t>
  </si>
  <si>
    <t>1. Кметове и кметски наместници</t>
  </si>
  <si>
    <t>VI. ЖИЛИЩНО СТРОИТЕЛСТВО, БЛАГОУСТРОЙСТВО, КОМУНАЛНО СТОПАНСТВО И ОПАЗВАНЕ НА ОКОЛНАТА СРЕДА, в т.ч.:</t>
  </si>
  <si>
    <t>VIII. ИКОНОМИЧЕСКИ ДЕЙНОСТИ И УСЛУГИ</t>
  </si>
  <si>
    <t>Държавни дейности</t>
  </si>
  <si>
    <t>Местни дейности</t>
  </si>
  <si>
    <t>в т.ч:</t>
  </si>
  <si>
    <t xml:space="preserve"> 12 (10+11+12)</t>
  </si>
  <si>
    <t>3. Общински съветници</t>
  </si>
  <si>
    <t>Код по ЕБК:</t>
  </si>
  <si>
    <t>1. Жилищно строителство, благоустройство, комунално стопанство</t>
  </si>
  <si>
    <t>2. Опазване на околната среда</t>
  </si>
  <si>
    <t>1. Почивни дейности</t>
  </si>
  <si>
    <t>2. Физическа култура и спорт</t>
  </si>
  <si>
    <t>1. Селско стопанство, горско стопанство, лов и риболов</t>
  </si>
  <si>
    <t>2. Транспорт и съобщения</t>
  </si>
  <si>
    <t>3. Култура</t>
  </si>
  <si>
    <t>3.Туризъм</t>
  </si>
  <si>
    <t>4. Други дейности по икономиката</t>
  </si>
  <si>
    <t xml:space="preserve">Дофинансиране </t>
  </si>
  <si>
    <t>Дофинансиране</t>
  </si>
  <si>
    <t xml:space="preserve">  - читалища - персонал</t>
  </si>
  <si>
    <t xml:space="preserve">  - читалища - персонал </t>
  </si>
  <si>
    <t>Справка за ефекта от увеличението на  минималната работна заплата за  2026 г. по бюджета на общината</t>
  </si>
  <si>
    <t>Общ ефект за годината от ръста на МРЗ за 2025 г.</t>
  </si>
  <si>
    <t>Справка за ефекта от увеличението на  минималната работна заплата за периода 2025-2027 г. по бюджета на общината</t>
  </si>
  <si>
    <t>Общ ефект за годината от ръста на МРЗ за 2026 г.</t>
  </si>
  <si>
    <t>Общ ефект за годината от ръста на МРЗ за 2027 г.</t>
  </si>
  <si>
    <t>Справка за ефекта от увеличението на  минималната работна заплата за  2025 г. по бюджета на общината</t>
  </si>
  <si>
    <t>Справка за ефекта от увеличението на  минималната работна заплата за  2027 г. по бюджета на общината</t>
  </si>
  <si>
    <t>code</t>
  </si>
  <si>
    <t>mun</t>
  </si>
  <si>
    <t>region</t>
  </si>
  <si>
    <t>district</t>
  </si>
  <si>
    <t>mun-en</t>
  </si>
  <si>
    <t>district-en</t>
  </si>
  <si>
    <t>EKATTE</t>
  </si>
  <si>
    <t>Банско</t>
  </si>
  <si>
    <t>Югозападен район</t>
  </si>
  <si>
    <t>Благоевград</t>
  </si>
  <si>
    <t>Bansko</t>
  </si>
  <si>
    <t>DISTRICT OF BLAGOEVGRAD</t>
  </si>
  <si>
    <t>BLG01</t>
  </si>
  <si>
    <t>Белица</t>
  </si>
  <si>
    <t>Belitsa</t>
  </si>
  <si>
    <t>BLG02</t>
  </si>
  <si>
    <t>Blagoevgrad</t>
  </si>
  <si>
    <t>BLG03</t>
  </si>
  <si>
    <t>Гоце Делчев</t>
  </si>
  <si>
    <t>Gotse Delchev</t>
  </si>
  <si>
    <t>BLG11</t>
  </si>
  <si>
    <t>Гърмен</t>
  </si>
  <si>
    <t>Garmen</t>
  </si>
  <si>
    <t>BLG13</t>
  </si>
  <si>
    <t>Кресна</t>
  </si>
  <si>
    <t>Kresna</t>
  </si>
  <si>
    <t>BLG28</t>
  </si>
  <si>
    <t>Петрич</t>
  </si>
  <si>
    <t>Petrich</t>
  </si>
  <si>
    <t>BLG33</t>
  </si>
  <si>
    <t>Разлог</t>
  </si>
  <si>
    <t>Razlog</t>
  </si>
  <si>
    <t>BLG37</t>
  </si>
  <si>
    <t>Сандански</t>
  </si>
  <si>
    <t>Sandanski</t>
  </si>
  <si>
    <t>BLG40</t>
  </si>
  <si>
    <t>Сатовча</t>
  </si>
  <si>
    <t>Satovcha</t>
  </si>
  <si>
    <t>BLG42</t>
  </si>
  <si>
    <t>Симитли</t>
  </si>
  <si>
    <t>Simitli</t>
  </si>
  <si>
    <t>BLG44</t>
  </si>
  <si>
    <t>Струмяни</t>
  </si>
  <si>
    <t>Strumiani</t>
  </si>
  <si>
    <t>BLG49</t>
  </si>
  <si>
    <t>Хаджидимово</t>
  </si>
  <si>
    <t>Hadjidimovo</t>
  </si>
  <si>
    <t>BLG52</t>
  </si>
  <si>
    <t>Якоруда</t>
  </si>
  <si>
    <t>Yakoruda</t>
  </si>
  <si>
    <t>BLG53</t>
  </si>
  <si>
    <t>Айтос</t>
  </si>
  <si>
    <t>Югоизточен район</t>
  </si>
  <si>
    <t>Бургас</t>
  </si>
  <si>
    <t xml:space="preserve">Aitos </t>
  </si>
  <si>
    <t>DISTRICT OF BURGAS</t>
  </si>
  <si>
    <t>BGS01</t>
  </si>
  <si>
    <t>Burgas</t>
  </si>
  <si>
    <t>BGS04</t>
  </si>
  <si>
    <t>Камено</t>
  </si>
  <si>
    <t>Kameno</t>
  </si>
  <si>
    <t>BGS08</t>
  </si>
  <si>
    <t>Карнобат</t>
  </si>
  <si>
    <t>Karnobat</t>
  </si>
  <si>
    <t>BGS09</t>
  </si>
  <si>
    <t>Малко Търново</t>
  </si>
  <si>
    <t>Malko Tarnovo</t>
  </si>
  <si>
    <t>BGS12</t>
  </si>
  <si>
    <t>Несебър</t>
  </si>
  <si>
    <t>Nesebar</t>
  </si>
  <si>
    <t>BGS15</t>
  </si>
  <si>
    <t>Поморие</t>
  </si>
  <si>
    <t>Pomorie</t>
  </si>
  <si>
    <t>BGS17</t>
  </si>
  <si>
    <t>Приморско</t>
  </si>
  <si>
    <t>Primorsko</t>
  </si>
  <si>
    <t>BGS27</t>
  </si>
  <si>
    <t>Руен</t>
  </si>
  <si>
    <t>Ruen</t>
  </si>
  <si>
    <t>BGS18</t>
  </si>
  <si>
    <t>Созопол</t>
  </si>
  <si>
    <t>Sozopol</t>
  </si>
  <si>
    <t>BGS21</t>
  </si>
  <si>
    <t>Средец</t>
  </si>
  <si>
    <t>Sredets</t>
  </si>
  <si>
    <t>BGS06</t>
  </si>
  <si>
    <t>Сунгурларе</t>
  </si>
  <si>
    <t>Sungurlare</t>
  </si>
  <si>
    <t>BGS23</t>
  </si>
  <si>
    <t>Царево</t>
  </si>
  <si>
    <t>Tsarevo</t>
  </si>
  <si>
    <t>BGS13</t>
  </si>
  <si>
    <t>Аврен</t>
  </si>
  <si>
    <t>Североизточен район</t>
  </si>
  <si>
    <t>Варна</t>
  </si>
  <si>
    <t>Avren</t>
  </si>
  <si>
    <t>DISTRICT OF VARNA</t>
  </si>
  <si>
    <t>VAR01</t>
  </si>
  <si>
    <t>Аксаково</t>
  </si>
  <si>
    <t>Aksakovo</t>
  </si>
  <si>
    <t>VAR02</t>
  </si>
  <si>
    <t>Белослав</t>
  </si>
  <si>
    <t>Beloslav</t>
  </si>
  <si>
    <t>VAR04</t>
  </si>
  <si>
    <t>Бяла</t>
  </si>
  <si>
    <t>Byala</t>
  </si>
  <si>
    <t>VAR05</t>
  </si>
  <si>
    <t>Varna</t>
  </si>
  <si>
    <t>VAR06</t>
  </si>
  <si>
    <t>Ветрино</t>
  </si>
  <si>
    <t>Vetrino</t>
  </si>
  <si>
    <t>VAR08</t>
  </si>
  <si>
    <t>Вълчи дол</t>
  </si>
  <si>
    <t>Valchi dol</t>
  </si>
  <si>
    <t>VAR09</t>
  </si>
  <si>
    <t>Девня</t>
  </si>
  <si>
    <t>Devnya</t>
  </si>
  <si>
    <t>VAR14</t>
  </si>
  <si>
    <t>Долни чифлик</t>
  </si>
  <si>
    <t>Dolni Chiflik</t>
  </si>
  <si>
    <t>VAR13</t>
  </si>
  <si>
    <t>Дългопол</t>
  </si>
  <si>
    <t>Dalgopol</t>
  </si>
  <si>
    <t>VAR16</t>
  </si>
  <si>
    <t>Провадия</t>
  </si>
  <si>
    <t>Provadiya</t>
  </si>
  <si>
    <t>VAR24</t>
  </si>
  <si>
    <t>Суворово</t>
  </si>
  <si>
    <t>Suvorovo</t>
  </si>
  <si>
    <t>VAR26</t>
  </si>
  <si>
    <t>Велико Търново</t>
  </si>
  <si>
    <t>Северен централен район</t>
  </si>
  <si>
    <t xml:space="preserve">Veliko Tarnovo </t>
  </si>
  <si>
    <t>DISTRICT OF VELIKO TARNOVO</t>
  </si>
  <si>
    <t>VTR04</t>
  </si>
  <si>
    <t>Горна Оряховица</t>
  </si>
  <si>
    <t>Gorna Oryahovitsa</t>
  </si>
  <si>
    <t>VTR06</t>
  </si>
  <si>
    <t>Елена</t>
  </si>
  <si>
    <t>Elena</t>
  </si>
  <si>
    <t>VTR13</t>
  </si>
  <si>
    <t>Златарица</t>
  </si>
  <si>
    <t>Zlataritsa</t>
  </si>
  <si>
    <t>VTR14</t>
  </si>
  <si>
    <t>Лясковец</t>
  </si>
  <si>
    <t>Lyaskovets</t>
  </si>
  <si>
    <t>VTR20</t>
  </si>
  <si>
    <t>Павликени</t>
  </si>
  <si>
    <t>Pavlikeni</t>
  </si>
  <si>
    <t>VTR22</t>
  </si>
  <si>
    <t>Полски Тръмбеш</t>
  </si>
  <si>
    <t>Polski Trambesh</t>
  </si>
  <si>
    <t>VTR26</t>
  </si>
  <si>
    <t>Свищов</t>
  </si>
  <si>
    <t>Svishtov</t>
  </si>
  <si>
    <t>VTR28</t>
  </si>
  <si>
    <t>Стражица</t>
  </si>
  <si>
    <t>Strajitza</t>
  </si>
  <si>
    <t>VTR31</t>
  </si>
  <si>
    <t>Сухиндол</t>
  </si>
  <si>
    <t>Suhindol</t>
  </si>
  <si>
    <t>VTR32</t>
  </si>
  <si>
    <t>Белоградчик</t>
  </si>
  <si>
    <t>Северозападен район</t>
  </si>
  <si>
    <t>Видин</t>
  </si>
  <si>
    <t>Belogradchik</t>
  </si>
  <si>
    <t>DISTRICT OF VIDIN</t>
  </si>
  <si>
    <t>VID01</t>
  </si>
  <si>
    <t>Бойница</t>
  </si>
  <si>
    <t>Boynitsa</t>
  </si>
  <si>
    <t>VID03</t>
  </si>
  <si>
    <t>Брегово</t>
  </si>
  <si>
    <t>Bregovo</t>
  </si>
  <si>
    <t>VID06</t>
  </si>
  <si>
    <t>Vidin</t>
  </si>
  <si>
    <t>VID09</t>
  </si>
  <si>
    <t>Грамада</t>
  </si>
  <si>
    <t>Gramada</t>
  </si>
  <si>
    <t>VID15</t>
  </si>
  <si>
    <t>Димово</t>
  </si>
  <si>
    <t>Dimovo</t>
  </si>
  <si>
    <t>VID16</t>
  </si>
  <si>
    <t>Кула</t>
  </si>
  <si>
    <t>Kula</t>
  </si>
  <si>
    <t>VID22</t>
  </si>
  <si>
    <t>Макреш</t>
  </si>
  <si>
    <t>Makresh</t>
  </si>
  <si>
    <t>VID25</t>
  </si>
  <si>
    <t>Ново село</t>
  </si>
  <si>
    <t>Novo selo</t>
  </si>
  <si>
    <t>VID30</t>
  </si>
  <si>
    <t>Ружинци</t>
  </si>
  <si>
    <t>Rujintzi</t>
  </si>
  <si>
    <t>VID33</t>
  </si>
  <si>
    <t>Чупрене</t>
  </si>
  <si>
    <t>Chuprene</t>
  </si>
  <si>
    <t>VID37</t>
  </si>
  <si>
    <t>Борован</t>
  </si>
  <si>
    <t>Враца</t>
  </si>
  <si>
    <t>Borovan</t>
  </si>
  <si>
    <t>DISTRICT OF VRATSA</t>
  </si>
  <si>
    <t>VRC05</t>
  </si>
  <si>
    <t>Бяла Слатина</t>
  </si>
  <si>
    <t>Byala Slatina</t>
  </si>
  <si>
    <t>VRC08</t>
  </si>
  <si>
    <t>Vratza</t>
  </si>
  <si>
    <t>VRC10</t>
  </si>
  <si>
    <t>Козлодуй</t>
  </si>
  <si>
    <t>Kozlodui</t>
  </si>
  <si>
    <t>VRC20</t>
  </si>
  <si>
    <t>Криводол</t>
  </si>
  <si>
    <t>Krivodol</t>
  </si>
  <si>
    <t>VRC21</t>
  </si>
  <si>
    <t>Мездра</t>
  </si>
  <si>
    <t>Mezdra</t>
  </si>
  <si>
    <t>VRC27</t>
  </si>
  <si>
    <t>Мизия</t>
  </si>
  <si>
    <t>Miziya</t>
  </si>
  <si>
    <t>VRC28</t>
  </si>
  <si>
    <t>Оряхово</t>
  </si>
  <si>
    <t>Oryahovo</t>
  </si>
  <si>
    <t>VRC31</t>
  </si>
  <si>
    <t>Роман</t>
  </si>
  <si>
    <t>Roman</t>
  </si>
  <si>
    <t>VRC32</t>
  </si>
  <si>
    <t>Хайредин</t>
  </si>
  <si>
    <t>Hayredin</t>
  </si>
  <si>
    <t>VRC35</t>
  </si>
  <si>
    <t>Габрово</t>
  </si>
  <si>
    <t>Gabrovo</t>
  </si>
  <si>
    <t>DISTRICT OF GABROVO</t>
  </si>
  <si>
    <t>GAB05</t>
  </si>
  <si>
    <t>Дряново</t>
  </si>
  <si>
    <t>Dryanovo</t>
  </si>
  <si>
    <t>GAB12</t>
  </si>
  <si>
    <t>Севлиево</t>
  </si>
  <si>
    <t>Sevlievo</t>
  </si>
  <si>
    <t>GAB29</t>
  </si>
  <si>
    <t>Трявна</t>
  </si>
  <si>
    <t>Tryavna</t>
  </si>
  <si>
    <t>GAB35</t>
  </si>
  <si>
    <t>Балчик</t>
  </si>
  <si>
    <t>Добрич</t>
  </si>
  <si>
    <t>Balchik</t>
  </si>
  <si>
    <t>DISTRICT OF DOBRICH</t>
  </si>
  <si>
    <t>DOB03</t>
  </si>
  <si>
    <t>Генерал Тошево</t>
  </si>
  <si>
    <t>General Toshevo</t>
  </si>
  <si>
    <t>DOB12</t>
  </si>
  <si>
    <t xml:space="preserve">Dobrich </t>
  </si>
  <si>
    <t>DOB28</t>
  </si>
  <si>
    <t>Добричка</t>
  </si>
  <si>
    <t>Dobrichka</t>
  </si>
  <si>
    <t>DOB15</t>
  </si>
  <si>
    <t>Каварна</t>
  </si>
  <si>
    <t>Kavarna</t>
  </si>
  <si>
    <t>DOB17</t>
  </si>
  <si>
    <t>Крушари</t>
  </si>
  <si>
    <t>Krushari</t>
  </si>
  <si>
    <t>DOB20</t>
  </si>
  <si>
    <t>Тервел</t>
  </si>
  <si>
    <t>Tervel</t>
  </si>
  <si>
    <t>DOB27</t>
  </si>
  <si>
    <t>Шабла</t>
  </si>
  <si>
    <t>Shabla</t>
  </si>
  <si>
    <t>DOB29</t>
  </si>
  <si>
    <t>Ардино</t>
  </si>
  <si>
    <t>Южен централен район</t>
  </si>
  <si>
    <t>Кърджали</t>
  </si>
  <si>
    <t>Ardino</t>
  </si>
  <si>
    <t>DISTRICT OF KARDZHALI</t>
  </si>
  <si>
    <t>KRZ02</t>
  </si>
  <si>
    <t>Джебел</t>
  </si>
  <si>
    <t>Djebel</t>
  </si>
  <si>
    <t>KRZ08</t>
  </si>
  <si>
    <t>Кирково</t>
  </si>
  <si>
    <t>Kirkovo</t>
  </si>
  <si>
    <t>KRZ14</t>
  </si>
  <si>
    <t>Крумовград</t>
  </si>
  <si>
    <t>Krumovgrad</t>
  </si>
  <si>
    <t>KRZ15</t>
  </si>
  <si>
    <t>Kardjali</t>
  </si>
  <si>
    <t>KRZ16</t>
  </si>
  <si>
    <t>Момчилград</t>
  </si>
  <si>
    <t>Momchilgrad</t>
  </si>
  <si>
    <t>KRZ21</t>
  </si>
  <si>
    <t>Черноочене</t>
  </si>
  <si>
    <t>Chernoochene</t>
  </si>
  <si>
    <t>KRZ35</t>
  </si>
  <si>
    <t>Бобов дол</t>
  </si>
  <si>
    <t>Кюстендил</t>
  </si>
  <si>
    <t>Bobov Dol</t>
  </si>
  <si>
    <t>DISTRICT OF KYUSTENDIL</t>
  </si>
  <si>
    <t>KNL04</t>
  </si>
  <si>
    <t>Бобошево</t>
  </si>
  <si>
    <t>Boboshevo</t>
  </si>
  <si>
    <t>KNL05</t>
  </si>
  <si>
    <t>Дупница</t>
  </si>
  <si>
    <t>Dupnitsa</t>
  </si>
  <si>
    <t>KNL48</t>
  </si>
  <si>
    <t>Кочериново</t>
  </si>
  <si>
    <t>Kocherinovo</t>
  </si>
  <si>
    <t>KNL27</t>
  </si>
  <si>
    <t>Kyustendil</t>
  </si>
  <si>
    <t>KNL29</t>
  </si>
  <si>
    <t>Невестино</t>
  </si>
  <si>
    <t>Nevestino</t>
  </si>
  <si>
    <t>KNL31</t>
  </si>
  <si>
    <t>Рила</t>
  </si>
  <si>
    <t>Rila</t>
  </si>
  <si>
    <t>KNL38</t>
  </si>
  <si>
    <t>Сапарева баня</t>
  </si>
  <si>
    <t>Sapareva banya</t>
  </si>
  <si>
    <t>KNL41</t>
  </si>
  <si>
    <t>Трекляно</t>
  </si>
  <si>
    <t>Treklyano</t>
  </si>
  <si>
    <t>KNL50</t>
  </si>
  <si>
    <t>Априлци</t>
  </si>
  <si>
    <t>Ловеч</t>
  </si>
  <si>
    <t>Apriltzi</t>
  </si>
  <si>
    <t>DISTRICT OF LOVECH</t>
  </si>
  <si>
    <t>LOV02</t>
  </si>
  <si>
    <t>Летница</t>
  </si>
  <si>
    <t>Letnitsa</t>
  </si>
  <si>
    <t>LOV17</t>
  </si>
  <si>
    <t>Lovech</t>
  </si>
  <si>
    <t>LOV18</t>
  </si>
  <si>
    <t>Луковит</t>
  </si>
  <si>
    <t>Lukovit</t>
  </si>
  <si>
    <t>LOV19</t>
  </si>
  <si>
    <t>Тетевен</t>
  </si>
  <si>
    <t>Teteven</t>
  </si>
  <si>
    <t>LOV33</t>
  </si>
  <si>
    <t>Троян</t>
  </si>
  <si>
    <t>Troyan</t>
  </si>
  <si>
    <t>LOV34</t>
  </si>
  <si>
    <t>Угърчин</t>
  </si>
  <si>
    <t>Ugarchin</t>
  </si>
  <si>
    <t>LOV36</t>
  </si>
  <si>
    <t>Ябланица</t>
  </si>
  <si>
    <t>Yablanitsa</t>
  </si>
  <si>
    <t>LOV38</t>
  </si>
  <si>
    <t>Берковица</t>
  </si>
  <si>
    <t>Монтана</t>
  </si>
  <si>
    <t>Berkovitsa</t>
  </si>
  <si>
    <t>DISTRICT OF MONTANA</t>
  </si>
  <si>
    <t>MON02</t>
  </si>
  <si>
    <t>Бойчиновци</t>
  </si>
  <si>
    <t>Boychinovtsi</t>
  </si>
  <si>
    <t>MON04</t>
  </si>
  <si>
    <t>Брусарци</t>
  </si>
  <si>
    <t>Brusartsi</t>
  </si>
  <si>
    <t>MON07</t>
  </si>
  <si>
    <t>Вълчедръм</t>
  </si>
  <si>
    <t>Valchedram</t>
  </si>
  <si>
    <t>MON11</t>
  </si>
  <si>
    <t>Вършец</t>
  </si>
  <si>
    <t>Varshetz</t>
  </si>
  <si>
    <t>MON12</t>
  </si>
  <si>
    <t>Георги Дамяново</t>
  </si>
  <si>
    <t>Georgi Damyanovo</t>
  </si>
  <si>
    <t>MON14</t>
  </si>
  <si>
    <t>Лом</t>
  </si>
  <si>
    <t>Lom</t>
  </si>
  <si>
    <t>MON24</t>
  </si>
  <si>
    <t>Медковец</t>
  </si>
  <si>
    <t>Medkovetz</t>
  </si>
  <si>
    <t>MON26</t>
  </si>
  <si>
    <t>Montana</t>
  </si>
  <si>
    <t>MON29</t>
  </si>
  <si>
    <t>Чипровци</t>
  </si>
  <si>
    <t>Chiprovtsi</t>
  </si>
  <si>
    <t>MON36</t>
  </si>
  <si>
    <t>Якимово</t>
  </si>
  <si>
    <t>Yakimovo</t>
  </si>
  <si>
    <t>MON38</t>
  </si>
  <si>
    <t>Батак</t>
  </si>
  <si>
    <t>Пазарджик</t>
  </si>
  <si>
    <t>Batak</t>
  </si>
  <si>
    <t>DISTRICT OF PAZARDJIK</t>
  </si>
  <si>
    <t>PAZ03</t>
  </si>
  <si>
    <t>Белово</t>
  </si>
  <si>
    <t>Belovo</t>
  </si>
  <si>
    <t>PAZ04</t>
  </si>
  <si>
    <t>Брацигово</t>
  </si>
  <si>
    <t>Bratsigovo</t>
  </si>
  <si>
    <t>PAZ06</t>
  </si>
  <si>
    <t>Велинград</t>
  </si>
  <si>
    <t>Velingrad</t>
  </si>
  <si>
    <t>PAZ08</t>
  </si>
  <si>
    <t>Лесичово</t>
  </si>
  <si>
    <t>Lesichovo</t>
  </si>
  <si>
    <t>PAZ14</t>
  </si>
  <si>
    <t>Pazardjik</t>
  </si>
  <si>
    <t>PAZ19</t>
  </si>
  <si>
    <t>Панагюрище</t>
  </si>
  <si>
    <t>Panagyurishte</t>
  </si>
  <si>
    <t>PAZ20</t>
  </si>
  <si>
    <t>Пещера</t>
  </si>
  <si>
    <t>Peshtera</t>
  </si>
  <si>
    <t>PAZ21</t>
  </si>
  <si>
    <t>Ракитово</t>
  </si>
  <si>
    <t>Rakitovo</t>
  </si>
  <si>
    <t>PAZ24</t>
  </si>
  <si>
    <t>Септември</t>
  </si>
  <si>
    <t>Septemvri</t>
  </si>
  <si>
    <t>PAZ29</t>
  </si>
  <si>
    <t>Стрелча</t>
  </si>
  <si>
    <t>Strelcha</t>
  </si>
  <si>
    <t>PAZ32</t>
  </si>
  <si>
    <t>Сърница</t>
  </si>
  <si>
    <t>Sarnitsa</t>
  </si>
  <si>
    <t>PAZ39</t>
  </si>
  <si>
    <t>Брезник</t>
  </si>
  <si>
    <t>Перник</t>
  </si>
  <si>
    <t>Breznik</t>
  </si>
  <si>
    <t>DISTRICT OF PERNIK</t>
  </si>
  <si>
    <t>PER08</t>
  </si>
  <si>
    <t>Земен</t>
  </si>
  <si>
    <t>Zemen</t>
  </si>
  <si>
    <t>PER19</t>
  </si>
  <si>
    <t>Ковачевци</t>
  </si>
  <si>
    <t>Kovachevtzi</t>
  </si>
  <si>
    <t>PER22</t>
  </si>
  <si>
    <t>Pernik</t>
  </si>
  <si>
    <t>PER32</t>
  </si>
  <si>
    <t>Радомир</t>
  </si>
  <si>
    <t>Radomir</t>
  </si>
  <si>
    <t>PER36</t>
  </si>
  <si>
    <t>Трън</t>
  </si>
  <si>
    <t>Trun</t>
  </si>
  <si>
    <t>PER51</t>
  </si>
  <si>
    <t>Белене</t>
  </si>
  <si>
    <t>Плевен</t>
  </si>
  <si>
    <t>Belene</t>
  </si>
  <si>
    <t>DISTRICT OF PLEVEN</t>
  </si>
  <si>
    <t>PVN03</t>
  </si>
  <si>
    <t>Гулянци</t>
  </si>
  <si>
    <t>Goulyantsi</t>
  </si>
  <si>
    <t>PVN08</t>
  </si>
  <si>
    <t>Долна Митрополия</t>
  </si>
  <si>
    <t>Dolna Mitropoliya</t>
  </si>
  <si>
    <t>PVN10</t>
  </si>
  <si>
    <t>Долни Дъбник</t>
  </si>
  <si>
    <t>Dolni Dabnik</t>
  </si>
  <si>
    <t>PVN11</t>
  </si>
  <si>
    <t>Искър</t>
  </si>
  <si>
    <t>Iskar</t>
  </si>
  <si>
    <t>PVN23</t>
  </si>
  <si>
    <t>Левски</t>
  </si>
  <si>
    <t>Levski</t>
  </si>
  <si>
    <t>PVN16</t>
  </si>
  <si>
    <t>Никопол</t>
  </si>
  <si>
    <t>Nikopol</t>
  </si>
  <si>
    <t>PVN21</t>
  </si>
  <si>
    <t>Pleven</t>
  </si>
  <si>
    <t>PVN24</t>
  </si>
  <si>
    <t>Пордим</t>
  </si>
  <si>
    <t>Pordim</t>
  </si>
  <si>
    <t>PVN27</t>
  </si>
  <si>
    <t>Червен бряг</t>
  </si>
  <si>
    <t>Cherven Bryag</t>
  </si>
  <si>
    <t>PVN37</t>
  </si>
  <si>
    <t>Кнежа</t>
  </si>
  <si>
    <t>Kneja</t>
  </si>
  <si>
    <t>VRC19</t>
  </si>
  <si>
    <t>Асеновград</t>
  </si>
  <si>
    <t>Пловдив</t>
  </si>
  <si>
    <t>Asenovgrad</t>
  </si>
  <si>
    <t>DISTRICT OF PLOVDIV</t>
  </si>
  <si>
    <t>PDV01</t>
  </si>
  <si>
    <t>Брезово</t>
  </si>
  <si>
    <t>Brezovo</t>
  </si>
  <si>
    <t>PDV07</t>
  </si>
  <si>
    <t>Калояново</t>
  </si>
  <si>
    <t>Kaloyanovo</t>
  </si>
  <si>
    <t>PDV12</t>
  </si>
  <si>
    <t>Карлово</t>
  </si>
  <si>
    <t>Karlovo</t>
  </si>
  <si>
    <t>PDV13</t>
  </si>
  <si>
    <t>Кричим</t>
  </si>
  <si>
    <t>Krichim</t>
  </si>
  <si>
    <t>PDV39</t>
  </si>
  <si>
    <t>Лъки</t>
  </si>
  <si>
    <t>Laki</t>
  </si>
  <si>
    <t>PDV15</t>
  </si>
  <si>
    <t>Марица</t>
  </si>
  <si>
    <t>Maritza</t>
  </si>
  <si>
    <t>PDV17</t>
  </si>
  <si>
    <t>Перущица</t>
  </si>
  <si>
    <t>Perushtitsa</t>
  </si>
  <si>
    <t>PDV40</t>
  </si>
  <si>
    <t>Plovdiv</t>
  </si>
  <si>
    <t>PDV22</t>
  </si>
  <si>
    <t>Първомай</t>
  </si>
  <si>
    <t>Parvomay</t>
  </si>
  <si>
    <t>PDV23</t>
  </si>
  <si>
    <t>Раковски</t>
  </si>
  <si>
    <t>Rakovski</t>
  </si>
  <si>
    <t>PDV25</t>
  </si>
  <si>
    <t>Родопи</t>
  </si>
  <si>
    <t>Rodopi</t>
  </si>
  <si>
    <t>PDV26</t>
  </si>
  <si>
    <t>Садово</t>
  </si>
  <si>
    <t>Sadovo</t>
  </si>
  <si>
    <t>PDV28</t>
  </si>
  <si>
    <t>Стамболийски</t>
  </si>
  <si>
    <t>Stamboliyski</t>
  </si>
  <si>
    <t>PDV41</t>
  </si>
  <si>
    <t>Съединение</t>
  </si>
  <si>
    <t>Saedinenie</t>
  </si>
  <si>
    <t>PDV33</t>
  </si>
  <si>
    <t>Хисаря</t>
  </si>
  <si>
    <t>Hisarya</t>
  </si>
  <si>
    <t>PDV37</t>
  </si>
  <si>
    <t>Куклен</t>
  </si>
  <si>
    <t>Kuklen</t>
  </si>
  <si>
    <t>PDV42</t>
  </si>
  <si>
    <t>Сопот</t>
  </si>
  <si>
    <t>Sopot</t>
  </si>
  <si>
    <t>PDV43</t>
  </si>
  <si>
    <t>Завет</t>
  </si>
  <si>
    <t>Разград</t>
  </si>
  <si>
    <t>Zavet</t>
  </si>
  <si>
    <t>DISTRICT OF RAZGRAD</t>
  </si>
  <si>
    <t>RAZ11</t>
  </si>
  <si>
    <t>Исперих</t>
  </si>
  <si>
    <t>Isperih</t>
  </si>
  <si>
    <t>RAZ14</t>
  </si>
  <si>
    <t>Кубрат</t>
  </si>
  <si>
    <t>Kubrat</t>
  </si>
  <si>
    <t>RAZ16</t>
  </si>
  <si>
    <t>Лозница</t>
  </si>
  <si>
    <t>Loznitsa</t>
  </si>
  <si>
    <t>RAZ17</t>
  </si>
  <si>
    <t>Razgrad</t>
  </si>
  <si>
    <t>RAZ26</t>
  </si>
  <si>
    <t>Самуил</t>
  </si>
  <si>
    <t>Samuil</t>
  </si>
  <si>
    <t>RAZ29</t>
  </si>
  <si>
    <t>Цар Калоян</t>
  </si>
  <si>
    <t>Tsar Kaloyan</t>
  </si>
  <si>
    <t>RAZ36</t>
  </si>
  <si>
    <t>Борово</t>
  </si>
  <si>
    <t>Русе</t>
  </si>
  <si>
    <t>Borovo</t>
  </si>
  <si>
    <t>DISTRICT OF RUSSE</t>
  </si>
  <si>
    <t>RSE03</t>
  </si>
  <si>
    <t>RSE04</t>
  </si>
  <si>
    <t>Ветово</t>
  </si>
  <si>
    <t>Vetovo</t>
  </si>
  <si>
    <t>RSE05</t>
  </si>
  <si>
    <t>Две могили</t>
  </si>
  <si>
    <t>Dve Mogili</t>
  </si>
  <si>
    <t>RSE08</t>
  </si>
  <si>
    <t>Иваново</t>
  </si>
  <si>
    <t>Ivanovo</t>
  </si>
  <si>
    <t>RSE13</t>
  </si>
  <si>
    <t>Ruse</t>
  </si>
  <si>
    <t>RSE27</t>
  </si>
  <si>
    <t>Сливо поле</t>
  </si>
  <si>
    <t>Slivo pole</t>
  </si>
  <si>
    <t>RSE33</t>
  </si>
  <si>
    <t>Ценово</t>
  </si>
  <si>
    <t>Tsenovo</t>
  </si>
  <si>
    <t>RSE37</t>
  </si>
  <si>
    <t>Алфатар</t>
  </si>
  <si>
    <t>Силистра</t>
  </si>
  <si>
    <t>Alfatar</t>
  </si>
  <si>
    <t>DISTRICT OF SILISTRA</t>
  </si>
  <si>
    <t>SLS01</t>
  </si>
  <si>
    <t>Главиница</t>
  </si>
  <si>
    <t>Glavinitsa</t>
  </si>
  <si>
    <t>SLS07</t>
  </si>
  <si>
    <t>Дулово</t>
  </si>
  <si>
    <t>Dulovo</t>
  </si>
  <si>
    <t>SLS10</t>
  </si>
  <si>
    <t>Кайнарджа</t>
  </si>
  <si>
    <t>Kaynardja</t>
  </si>
  <si>
    <t>SLS15</t>
  </si>
  <si>
    <t>Silistra</t>
  </si>
  <si>
    <t>SLS31</t>
  </si>
  <si>
    <t>Ситово</t>
  </si>
  <si>
    <t>Sitovo</t>
  </si>
  <si>
    <t>SLS32</t>
  </si>
  <si>
    <t>Тутракан</t>
  </si>
  <si>
    <t>Tutrakan</t>
  </si>
  <si>
    <t>SLS34</t>
  </si>
  <si>
    <t>Котел</t>
  </si>
  <si>
    <t>Сливен</t>
  </si>
  <si>
    <t>Kotel</t>
  </si>
  <si>
    <t>DISTRICT OF SLIVEN</t>
  </si>
  <si>
    <t>SLV11</t>
  </si>
  <si>
    <t>Нова Загора</t>
  </si>
  <si>
    <t>Nova Zagora</t>
  </si>
  <si>
    <t>SLV16</t>
  </si>
  <si>
    <t>Sliven</t>
  </si>
  <si>
    <t>SLV20</t>
  </si>
  <si>
    <t>Твърдица</t>
  </si>
  <si>
    <t>Tvarditza</t>
  </si>
  <si>
    <t>SLV24</t>
  </si>
  <si>
    <t>Баните</t>
  </si>
  <si>
    <t>Смолян</t>
  </si>
  <si>
    <t>Banite</t>
  </si>
  <si>
    <t>DISTRICT OF SMOLYAN</t>
  </si>
  <si>
    <t>SML02</t>
  </si>
  <si>
    <t>Борино</t>
  </si>
  <si>
    <t>Borino</t>
  </si>
  <si>
    <t>SML05</t>
  </si>
  <si>
    <t>Девин</t>
  </si>
  <si>
    <t>Devin</t>
  </si>
  <si>
    <t>SML09</t>
  </si>
  <si>
    <t>Доспат</t>
  </si>
  <si>
    <t>Dospat</t>
  </si>
  <si>
    <t>SML10</t>
  </si>
  <si>
    <t>Златоград</t>
  </si>
  <si>
    <t>Zlatograd</t>
  </si>
  <si>
    <t>SML11</t>
  </si>
  <si>
    <t>Мадан</t>
  </si>
  <si>
    <t>Madan</t>
  </si>
  <si>
    <t>SML16</t>
  </si>
  <si>
    <t>Неделино</t>
  </si>
  <si>
    <t>Nedelino</t>
  </si>
  <si>
    <t>SML18</t>
  </si>
  <si>
    <t>Рудозем</t>
  </si>
  <si>
    <t>Rudozem</t>
  </si>
  <si>
    <t>SML27</t>
  </si>
  <si>
    <t>Smolyan</t>
  </si>
  <si>
    <t>SML31</t>
  </si>
  <si>
    <t>Чепеларе</t>
  </si>
  <si>
    <t>Chepelare</t>
  </si>
  <si>
    <t>SML38</t>
  </si>
  <si>
    <t>Столична</t>
  </si>
  <si>
    <t>София град</t>
  </si>
  <si>
    <t>Sofia municipality</t>
  </si>
  <si>
    <t>SOFIA MUNICIPALITY</t>
  </si>
  <si>
    <t>SOF46</t>
  </si>
  <si>
    <t>Антон</t>
  </si>
  <si>
    <t>София област</t>
  </si>
  <si>
    <t>Anton</t>
  </si>
  <si>
    <t>DISTRICT OF SOFIA</t>
  </si>
  <si>
    <t>SFO54</t>
  </si>
  <si>
    <t>Божурище</t>
  </si>
  <si>
    <t>Bojurishte</t>
  </si>
  <si>
    <t>SFO06</t>
  </si>
  <si>
    <t>Ботевград</t>
  </si>
  <si>
    <t>Botevgrad</t>
  </si>
  <si>
    <t>SFO07</t>
  </si>
  <si>
    <t>Годеч</t>
  </si>
  <si>
    <t>Godech</t>
  </si>
  <si>
    <t>SFO09</t>
  </si>
  <si>
    <t>Горна Малина</t>
  </si>
  <si>
    <t>Gorna Malina</t>
  </si>
  <si>
    <t>SFO10</t>
  </si>
  <si>
    <t>Долна баня</t>
  </si>
  <si>
    <t>Dolna Banya</t>
  </si>
  <si>
    <t>SFO59</t>
  </si>
  <si>
    <t>Драгоман</t>
  </si>
  <si>
    <t>Dragoman</t>
  </si>
  <si>
    <t>SFO16</t>
  </si>
  <si>
    <t>Елин Пелин</t>
  </si>
  <si>
    <t>Elin Pelin</t>
  </si>
  <si>
    <t>SFO17</t>
  </si>
  <si>
    <t>Етрополе</t>
  </si>
  <si>
    <t>Etropole</t>
  </si>
  <si>
    <t>SFO18</t>
  </si>
  <si>
    <t>Златица</t>
  </si>
  <si>
    <t>Zlatitsa</t>
  </si>
  <si>
    <t>SFO47</t>
  </si>
  <si>
    <t>Ихтиман</t>
  </si>
  <si>
    <t>Ihtiman</t>
  </si>
  <si>
    <t>SFO20</t>
  </si>
  <si>
    <t>Копривщица</t>
  </si>
  <si>
    <t>Koprivshtitza</t>
  </si>
  <si>
    <t>SFO24</t>
  </si>
  <si>
    <t>Костенец</t>
  </si>
  <si>
    <t>Kostenetz</t>
  </si>
  <si>
    <t>SFO25</t>
  </si>
  <si>
    <t>Костинброд</t>
  </si>
  <si>
    <t>Kostinbrod</t>
  </si>
  <si>
    <t>SFO26</t>
  </si>
  <si>
    <t>Мирково</t>
  </si>
  <si>
    <t>Mirkovo</t>
  </si>
  <si>
    <t>SFO56</t>
  </si>
  <si>
    <t>Пирдоп</t>
  </si>
  <si>
    <t>Pirdop</t>
  </si>
  <si>
    <t>SFO55</t>
  </si>
  <si>
    <t>Правец</t>
  </si>
  <si>
    <t>Pravets</t>
  </si>
  <si>
    <t>SFO34</t>
  </si>
  <si>
    <t>Самоков</t>
  </si>
  <si>
    <t>Samokov</t>
  </si>
  <si>
    <t>SFO39</t>
  </si>
  <si>
    <t>Своге</t>
  </si>
  <si>
    <t>Svoge</t>
  </si>
  <si>
    <t>SFO43</t>
  </si>
  <si>
    <t>Сливница</t>
  </si>
  <si>
    <t>Slivnitza</t>
  </si>
  <si>
    <t>SFO45</t>
  </si>
  <si>
    <t>Чавдар</t>
  </si>
  <si>
    <t>Chavdar</t>
  </si>
  <si>
    <t>SFO57</t>
  </si>
  <si>
    <t>Челопеч</t>
  </si>
  <si>
    <t>Chelopech</t>
  </si>
  <si>
    <t>SFO58</t>
  </si>
  <si>
    <t>Братя Даскалови</t>
  </si>
  <si>
    <t>Стара Загора</t>
  </si>
  <si>
    <t>Bratya Daskalovi</t>
  </si>
  <si>
    <t>DISTRICT OF STARA ZAGORA</t>
  </si>
  <si>
    <t>SZR04</t>
  </si>
  <si>
    <t>Гурково</t>
  </si>
  <si>
    <t>Gurkovo</t>
  </si>
  <si>
    <t>SZR37</t>
  </si>
  <si>
    <t>Гълъбово</t>
  </si>
  <si>
    <t>Galabovo</t>
  </si>
  <si>
    <t>SZR07</t>
  </si>
  <si>
    <t>Казанлък</t>
  </si>
  <si>
    <t>Kazanlak</t>
  </si>
  <si>
    <t>SZR12</t>
  </si>
  <si>
    <t>Мъглиж</t>
  </si>
  <si>
    <t>Maglij</t>
  </si>
  <si>
    <t>SZR22</t>
  </si>
  <si>
    <t>Николаево</t>
  </si>
  <si>
    <t>Nikolaevo</t>
  </si>
  <si>
    <t>SZR38</t>
  </si>
  <si>
    <t>Опан</t>
  </si>
  <si>
    <t>Opan</t>
  </si>
  <si>
    <t>SZR23</t>
  </si>
  <si>
    <t>Павел баня</t>
  </si>
  <si>
    <t>Pavel Banya</t>
  </si>
  <si>
    <t>SZR24</t>
  </si>
  <si>
    <t>Раднево</t>
  </si>
  <si>
    <t>Radnevo</t>
  </si>
  <si>
    <t>SZR27</t>
  </si>
  <si>
    <t>Stara Zagora</t>
  </si>
  <si>
    <t>SZR31</t>
  </si>
  <si>
    <t>Чирпан</t>
  </si>
  <si>
    <t>Chirpan</t>
  </si>
  <si>
    <t>DISTRICT OF TARGOVISHTE</t>
  </si>
  <si>
    <t>SZR36</t>
  </si>
  <si>
    <t>Антоново</t>
  </si>
  <si>
    <t>Търговище</t>
  </si>
  <si>
    <t>Antonovo</t>
  </si>
  <si>
    <t>TGV02</t>
  </si>
  <si>
    <t>Омуртаг</t>
  </si>
  <si>
    <t>Omurtag</t>
  </si>
  <si>
    <t>TGV22</t>
  </si>
  <si>
    <t>Опака</t>
  </si>
  <si>
    <t>Opaka</t>
  </si>
  <si>
    <t>TGV23</t>
  </si>
  <si>
    <t>Попово</t>
  </si>
  <si>
    <t>Popovo</t>
  </si>
  <si>
    <t>TGV24</t>
  </si>
  <si>
    <t>Targovishte</t>
  </si>
  <si>
    <t>TGV35</t>
  </si>
  <si>
    <t>Димитровград</t>
  </si>
  <si>
    <t>Хасково</t>
  </si>
  <si>
    <t>Dimitrovgrad</t>
  </si>
  <si>
    <t>DISTRICT OF HASKOVO</t>
  </si>
  <si>
    <t>HKV09</t>
  </si>
  <si>
    <t>Ивайловград</t>
  </si>
  <si>
    <t>Ivaylovgrad</t>
  </si>
  <si>
    <t>HKV11</t>
  </si>
  <si>
    <t>Любимец</t>
  </si>
  <si>
    <t>Lyubimets</t>
  </si>
  <si>
    <t>HKV17</t>
  </si>
  <si>
    <t>Маджарово</t>
  </si>
  <si>
    <t>Madjarovo</t>
  </si>
  <si>
    <t>HKV18</t>
  </si>
  <si>
    <t>Минерални бани</t>
  </si>
  <si>
    <t>Mineralni bani</t>
  </si>
  <si>
    <t>HKV19</t>
  </si>
  <si>
    <t>Свиленград</t>
  </si>
  <si>
    <t>Svilengrad</t>
  </si>
  <si>
    <t>HKV28</t>
  </si>
  <si>
    <t>Симеоновград</t>
  </si>
  <si>
    <t>Simeonovgrad</t>
  </si>
  <si>
    <t>HKV29</t>
  </si>
  <si>
    <t>Стамболово</t>
  </si>
  <si>
    <t>Stambolovo</t>
  </si>
  <si>
    <t>HKV30</t>
  </si>
  <si>
    <t>Тополовград</t>
  </si>
  <si>
    <t>Topolovgrad</t>
  </si>
  <si>
    <t>HKV32</t>
  </si>
  <si>
    <t>Харманли</t>
  </si>
  <si>
    <t>Harmanli</t>
  </si>
  <si>
    <t>HKV33</t>
  </si>
  <si>
    <t>Haskovo</t>
  </si>
  <si>
    <t>HKV34</t>
  </si>
  <si>
    <t>Велики Преслав</t>
  </si>
  <si>
    <t>Шумен</t>
  </si>
  <si>
    <t>Veliki Preslav</t>
  </si>
  <si>
    <t>DISTRICT OF SHUMEN</t>
  </si>
  <si>
    <t>SHU23</t>
  </si>
  <si>
    <t>Венец</t>
  </si>
  <si>
    <t>Venets</t>
  </si>
  <si>
    <t>SHU07</t>
  </si>
  <si>
    <t>Върбица</t>
  </si>
  <si>
    <t>Varbitza</t>
  </si>
  <si>
    <t>SHU10</t>
  </si>
  <si>
    <t>Каолиново</t>
  </si>
  <si>
    <t>Kaolinovo</t>
  </si>
  <si>
    <t>SHU18</t>
  </si>
  <si>
    <t>Каспичан</t>
  </si>
  <si>
    <t>Kaspichan</t>
  </si>
  <si>
    <t>SHU19</t>
  </si>
  <si>
    <t>Никола Козлево</t>
  </si>
  <si>
    <t>Nikola Kozlevo</t>
  </si>
  <si>
    <t>SHU21</t>
  </si>
  <si>
    <t>Нови пазар</t>
  </si>
  <si>
    <t>Novi pazar</t>
  </si>
  <si>
    <t>SHU22</t>
  </si>
  <si>
    <t>Смядово</t>
  </si>
  <si>
    <t>Smyadovo</t>
  </si>
  <si>
    <t>SHU25</t>
  </si>
  <si>
    <t>Хитрино</t>
  </si>
  <si>
    <t>Hitrino</t>
  </si>
  <si>
    <t>SHU11</t>
  </si>
  <si>
    <t>Shumen</t>
  </si>
  <si>
    <t>SHU30</t>
  </si>
  <si>
    <t>Болярово</t>
  </si>
  <si>
    <t>Ямбол</t>
  </si>
  <si>
    <t xml:space="preserve">Bolyarovo </t>
  </si>
  <si>
    <t>DISTRICT OF YAMBOL</t>
  </si>
  <si>
    <t>JAM03</t>
  </si>
  <si>
    <t>Елхово</t>
  </si>
  <si>
    <t>Elhovo</t>
  </si>
  <si>
    <t>JAM07</t>
  </si>
  <si>
    <t>Стралджа</t>
  </si>
  <si>
    <t>Straldja</t>
  </si>
  <si>
    <t>JAM22</t>
  </si>
  <si>
    <t>Тунджа</t>
  </si>
  <si>
    <t>Tundja</t>
  </si>
  <si>
    <t>JAM25</t>
  </si>
  <si>
    <t>Yambol</t>
  </si>
  <si>
    <t>JAM26</t>
  </si>
  <si>
    <t>&lt;- моля изберете</t>
  </si>
  <si>
    <t>*Моля, попълнете прогнозата за дадена година от периода на съответния работен лист</t>
  </si>
  <si>
    <t>Брой персонал с индивидуална работна заплата равна на МРЗ или обвързана с размера на МРЗ</t>
  </si>
  <si>
    <t>Приложение №8a</t>
  </si>
  <si>
    <t>Допълнително необходими средства за годината за достигане размера на МРЗ (1 052 лв.)</t>
  </si>
  <si>
    <t>Допълнително необходими средства за годината за достигане размера на МРЗ (1 146 лв.)</t>
  </si>
  <si>
    <t>Изготвил, Д. Гавраилова, гл. екперт дирекция БФ</t>
  </si>
  <si>
    <t>Сн. Данева - Иванова</t>
  </si>
  <si>
    <t>Зам. - кмет "Финанси"</t>
  </si>
  <si>
    <t>/Съгл. Заповед № РД22-870/25.04.2024 г./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</si>
</sst>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5" fillId="0" borderId="0" xfId="0" applyFont="1" applyFill="1" applyAlignment="1" applyProtection="1">
      <alignment wrapText="1"/>
    </xf>
    <xf numFmtId="0" fontId="2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Fill="1" applyProtection="1"/>
    <xf numFmtId="0" fontId="2" fillId="0" borderId="0" xfId="0" applyFont="1" applyProtection="1">
      <protection locked="0"/>
    </xf>
    <xf numFmtId="10" fontId="2" fillId="0" borderId="0" xfId="0" applyNumberFormat="1" applyFont="1" applyProtection="1"/>
    <xf numFmtId="0" fontId="3" fillId="0" borderId="5" xfId="0" applyFont="1" applyBorder="1" applyAlignment="1" applyProtection="1">
      <alignment horizontal="right"/>
    </xf>
    <xf numFmtId="3" fontId="3" fillId="0" borderId="5" xfId="0" applyNumberFormat="1" applyFont="1" applyBorder="1" applyAlignment="1" applyProtection="1">
      <alignment horizontal="right"/>
    </xf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49" fontId="2" fillId="0" borderId="4" xfId="0" applyNumberFormat="1" applyFont="1" applyFill="1" applyBorder="1" applyAlignment="1" applyProtection="1">
      <alignment horizontal="left" vertical="top" wrapText="1"/>
    </xf>
    <xf numFmtId="0" fontId="2" fillId="0" borderId="5" xfId="0" applyFont="1" applyBorder="1" applyAlignment="1" applyProtection="1">
      <alignment horizontal="right"/>
    </xf>
    <xf numFmtId="3" fontId="2" fillId="0" borderId="5" xfId="0" applyNumberFormat="1" applyFont="1" applyBorder="1" applyAlignment="1" applyProtection="1">
      <alignment horizontal="right"/>
    </xf>
    <xf numFmtId="3" fontId="2" fillId="0" borderId="5" xfId="0" applyNumberFormat="1" applyFont="1" applyBorder="1" applyProtection="1"/>
    <xf numFmtId="3" fontId="2" fillId="0" borderId="6" xfId="0" applyNumberFormat="1" applyFont="1" applyBorder="1" applyProtection="1"/>
    <xf numFmtId="49" fontId="7" fillId="0" borderId="4" xfId="0" applyNumberFormat="1" applyFont="1" applyFill="1" applyBorder="1" applyAlignment="1" applyProtection="1">
      <alignment horizontal="left" wrapText="1"/>
    </xf>
    <xf numFmtId="49" fontId="7" fillId="0" borderId="4" xfId="0" quotePrefix="1" applyNumberFormat="1" applyFont="1" applyFill="1" applyBorder="1" applyAlignment="1" applyProtection="1">
      <alignment horizontal="left" vertical="top" wrapText="1"/>
    </xf>
    <xf numFmtId="49" fontId="2" fillId="0" borderId="7" xfId="0" applyNumberFormat="1" applyFont="1" applyFill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right"/>
    </xf>
    <xf numFmtId="3" fontId="2" fillId="0" borderId="8" xfId="0" applyNumberFormat="1" applyFont="1" applyBorder="1" applyAlignment="1" applyProtection="1">
      <alignment horizontal="right"/>
    </xf>
    <xf numFmtId="3" fontId="2" fillId="0" borderId="8" xfId="0" applyNumberFormat="1" applyFont="1" applyBorder="1" applyProtection="1"/>
    <xf numFmtId="3" fontId="2" fillId="0" borderId="9" xfId="0" applyNumberFormat="1" applyFont="1" applyBorder="1" applyProtection="1"/>
    <xf numFmtId="49" fontId="2" fillId="0" borderId="10" xfId="0" applyNumberFormat="1" applyFont="1" applyFill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right"/>
    </xf>
    <xf numFmtId="3" fontId="2" fillId="0" borderId="11" xfId="0" applyNumberFormat="1" applyFont="1" applyBorder="1" applyAlignment="1" applyProtection="1">
      <alignment horizontal="right"/>
    </xf>
    <xf numFmtId="3" fontId="2" fillId="0" borderId="11" xfId="0" applyNumberFormat="1" applyFont="1" applyBorder="1" applyProtection="1"/>
    <xf numFmtId="3" fontId="2" fillId="0" borderId="12" xfId="0" applyNumberFormat="1" applyFont="1" applyBorder="1" applyProtection="1"/>
    <xf numFmtId="49" fontId="7" fillId="0" borderId="10" xfId="0" applyNumberFormat="1" applyFont="1" applyFill="1" applyBorder="1" applyAlignment="1" applyProtection="1">
      <alignment horizontal="left" wrapText="1"/>
    </xf>
    <xf numFmtId="49" fontId="7" fillId="0" borderId="13" xfId="0" quotePrefix="1" applyNumberFormat="1" applyFont="1" applyFill="1" applyBorder="1" applyAlignment="1" applyProtection="1">
      <alignment horizontal="left" vertical="top" wrapText="1"/>
    </xf>
    <xf numFmtId="0" fontId="2" fillId="0" borderId="14" xfId="0" applyFont="1" applyBorder="1" applyAlignment="1" applyProtection="1">
      <alignment horizontal="right"/>
    </xf>
    <xf numFmtId="3" fontId="2" fillId="0" borderId="14" xfId="0" applyNumberFormat="1" applyFont="1" applyBorder="1" applyAlignment="1" applyProtection="1">
      <alignment horizontal="right"/>
    </xf>
    <xf numFmtId="3" fontId="2" fillId="0" borderId="14" xfId="0" applyNumberFormat="1" applyFont="1" applyBorder="1" applyProtection="1"/>
    <xf numFmtId="3" fontId="2" fillId="0" borderId="15" xfId="0" applyNumberFormat="1" applyFont="1" applyBorder="1" applyProtection="1"/>
    <xf numFmtId="49" fontId="2" fillId="0" borderId="13" xfId="0" applyNumberFormat="1" applyFont="1" applyFill="1" applyBorder="1" applyAlignment="1" applyProtection="1">
      <alignment horizontal="left" vertical="top" wrapText="1"/>
    </xf>
    <xf numFmtId="49" fontId="7" fillId="0" borderId="13" xfId="0" applyNumberFormat="1" applyFont="1" applyFill="1" applyBorder="1" applyAlignment="1" applyProtection="1">
      <alignment horizontal="left" wrapText="1"/>
    </xf>
    <xf numFmtId="49" fontId="4" fillId="0" borderId="16" xfId="0" quotePrefix="1" applyNumberFormat="1" applyFont="1" applyFill="1" applyBorder="1" applyAlignment="1" applyProtection="1">
      <alignment horizontal="left" vertical="top" wrapText="1"/>
    </xf>
    <xf numFmtId="0" fontId="2" fillId="0" borderId="17" xfId="0" applyFont="1" applyBorder="1" applyAlignment="1" applyProtection="1">
      <alignment horizontal="right"/>
    </xf>
    <xf numFmtId="3" fontId="2" fillId="0" borderId="17" xfId="0" applyNumberFormat="1" applyFont="1" applyBorder="1" applyAlignment="1" applyProtection="1">
      <alignment horizontal="right"/>
    </xf>
    <xf numFmtId="3" fontId="2" fillId="0" borderId="17" xfId="0" applyNumberFormat="1" applyFont="1" applyBorder="1" applyProtection="1"/>
    <xf numFmtId="3" fontId="2" fillId="0" borderId="18" xfId="0" applyNumberFormat="1" applyFont="1" applyBorder="1" applyProtection="1"/>
    <xf numFmtId="0" fontId="3" fillId="0" borderId="17" xfId="0" applyFont="1" applyBorder="1" applyAlignment="1" applyProtection="1">
      <alignment horizontal="right"/>
    </xf>
    <xf numFmtId="3" fontId="3" fillId="0" borderId="17" xfId="0" applyNumberFormat="1" applyFont="1" applyBorder="1" applyAlignment="1" applyProtection="1">
      <alignment horizontal="right"/>
    </xf>
    <xf numFmtId="3" fontId="3" fillId="0" borderId="17" xfId="0" applyNumberFormat="1" applyFont="1" applyBorder="1" applyProtection="1"/>
    <xf numFmtId="3" fontId="3" fillId="0" borderId="18" xfId="0" applyNumberFormat="1" applyFont="1" applyBorder="1" applyProtection="1"/>
    <xf numFmtId="49" fontId="4" fillId="0" borderId="16" xfId="0" applyNumberFormat="1" applyFont="1" applyFill="1" applyBorder="1" applyAlignment="1" applyProtection="1">
      <alignment horizontal="left" wrapText="1"/>
    </xf>
    <xf numFmtId="49" fontId="3" fillId="0" borderId="16" xfId="0" applyNumberFormat="1" applyFont="1" applyFill="1" applyBorder="1" applyAlignment="1" applyProtection="1">
      <alignment horizontal="left" vertical="top" wrapText="1"/>
    </xf>
    <xf numFmtId="0" fontId="3" fillId="0" borderId="16" xfId="0" applyFont="1" applyBorder="1" applyAlignment="1" applyProtection="1">
      <alignment horizontal="left"/>
    </xf>
    <xf numFmtId="0" fontId="5" fillId="0" borderId="0" xfId="0" applyFont="1" applyFill="1" applyAlignment="1" applyProtection="1">
      <alignment wrapText="1"/>
      <protection locked="0"/>
    </xf>
    <xf numFmtId="0" fontId="3" fillId="0" borderId="20" xfId="0" applyFont="1" applyFill="1" applyBorder="1" applyAlignment="1" applyProtection="1">
      <alignment horizontal="center" wrapText="1"/>
    </xf>
    <xf numFmtId="0" fontId="3" fillId="0" borderId="22" xfId="0" applyFont="1" applyFill="1" applyBorder="1" applyAlignment="1" applyProtection="1">
      <alignment horizontal="center" wrapText="1"/>
    </xf>
    <xf numFmtId="3" fontId="3" fillId="0" borderId="5" xfId="0" applyNumberFormat="1" applyFont="1" applyFill="1" applyBorder="1" applyProtection="1"/>
    <xf numFmtId="3" fontId="2" fillId="0" borderId="5" xfId="0" applyNumberFormat="1" applyFont="1" applyFill="1" applyBorder="1" applyProtection="1"/>
    <xf numFmtId="3" fontId="3" fillId="0" borderId="6" xfId="0" applyNumberFormat="1" applyFont="1" applyFill="1" applyBorder="1" applyProtection="1"/>
    <xf numFmtId="3" fontId="3" fillId="0" borderId="8" xfId="0" applyNumberFormat="1" applyFont="1" applyBorder="1" applyProtection="1"/>
    <xf numFmtId="3" fontId="3" fillId="0" borderId="9" xfId="0" applyNumberFormat="1" applyFont="1" applyBorder="1" applyProtection="1"/>
    <xf numFmtId="3" fontId="3" fillId="0" borderId="14" xfId="0" applyNumberFormat="1" applyFont="1" applyFill="1" applyBorder="1" applyProtection="1"/>
    <xf numFmtId="3" fontId="3" fillId="0" borderId="15" xfId="0" applyNumberFormat="1" applyFont="1" applyFill="1" applyBorder="1" applyProtection="1"/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3" fontId="3" fillId="0" borderId="23" xfId="0" applyNumberFormat="1" applyFont="1" applyFill="1" applyBorder="1" applyProtection="1"/>
    <xf numFmtId="3" fontId="3" fillId="0" borderId="24" xfId="0" applyNumberFormat="1" applyFont="1" applyFill="1" applyBorder="1" applyProtection="1"/>
    <xf numFmtId="3" fontId="2" fillId="0" borderId="24" xfId="0" applyNumberFormat="1" applyFont="1" applyFill="1" applyBorder="1" applyProtection="1"/>
    <xf numFmtId="3" fontId="3" fillId="0" borderId="24" xfId="0" applyNumberFormat="1" applyFont="1" applyBorder="1" applyProtection="1"/>
    <xf numFmtId="3" fontId="2" fillId="0" borderId="24" xfId="0" applyNumberFormat="1" applyFont="1" applyBorder="1" applyProtection="1"/>
    <xf numFmtId="0" fontId="3" fillId="0" borderId="26" xfId="0" applyFont="1" applyBorder="1" applyAlignment="1" applyProtection="1">
      <alignment horizontal="left"/>
    </xf>
    <xf numFmtId="49" fontId="2" fillId="0" borderId="27" xfId="0" applyNumberFormat="1" applyFont="1" applyFill="1" applyBorder="1" applyAlignment="1" applyProtection="1">
      <alignment horizontal="left" vertical="top" wrapText="1"/>
    </xf>
    <xf numFmtId="49" fontId="3" fillId="0" borderId="27" xfId="0" applyNumberFormat="1" applyFont="1" applyFill="1" applyBorder="1" applyAlignment="1" applyProtection="1">
      <alignment horizontal="left" vertical="top" wrapText="1"/>
    </xf>
    <xf numFmtId="49" fontId="4" fillId="0" borderId="27" xfId="0" applyNumberFormat="1" applyFont="1" applyFill="1" applyBorder="1" applyAlignment="1" applyProtection="1">
      <alignment horizontal="left" wrapText="1"/>
    </xf>
    <xf numFmtId="49" fontId="7" fillId="0" borderId="27" xfId="0" applyNumberFormat="1" applyFont="1" applyFill="1" applyBorder="1" applyAlignment="1" applyProtection="1">
      <alignment horizontal="left" wrapText="1"/>
    </xf>
    <xf numFmtId="49" fontId="4" fillId="0" borderId="27" xfId="0" quotePrefix="1" applyNumberFormat="1" applyFont="1" applyFill="1" applyBorder="1" applyAlignment="1" applyProtection="1">
      <alignment horizontal="left" vertical="top" wrapText="1"/>
    </xf>
    <xf numFmtId="49" fontId="7" fillId="0" borderId="27" xfId="0" quotePrefix="1" applyNumberFormat="1" applyFont="1" applyFill="1" applyBorder="1" applyAlignment="1" applyProtection="1">
      <alignment horizontal="left" vertical="top" wrapText="1"/>
    </xf>
    <xf numFmtId="49" fontId="2" fillId="0" borderId="28" xfId="0" applyNumberFormat="1" applyFont="1" applyFill="1" applyBorder="1" applyAlignment="1" applyProtection="1">
      <alignment horizontal="left" vertical="top" wrapText="1"/>
    </xf>
    <xf numFmtId="0" fontId="3" fillId="0" borderId="14" xfId="0" applyFont="1" applyBorder="1" applyAlignment="1" applyProtection="1">
      <alignment horizontal="center" wrapText="1"/>
    </xf>
    <xf numFmtId="0" fontId="3" fillId="0" borderId="14" xfId="0" applyFont="1" applyFill="1" applyBorder="1" applyAlignment="1" applyProtection="1">
      <alignment horizontal="center" wrapText="1"/>
    </xf>
    <xf numFmtId="0" fontId="3" fillId="0" borderId="15" xfId="0" applyFont="1" applyFill="1" applyBorder="1" applyAlignment="1" applyProtection="1">
      <alignment horizontal="center" wrapText="1"/>
    </xf>
    <xf numFmtId="0" fontId="2" fillId="2" borderId="24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25" xfId="0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1" fillId="0" borderId="0" xfId="1"/>
    <xf numFmtId="0" fontId="8" fillId="3" borderId="0" xfId="1" applyFont="1" applyFill="1" applyBorder="1" applyAlignment="1">
      <alignment vertical="center"/>
    </xf>
    <xf numFmtId="0" fontId="2" fillId="0" borderId="0" xfId="0" applyFont="1" applyFill="1" applyBorder="1" applyProtection="1"/>
    <xf numFmtId="0" fontId="2" fillId="2" borderId="1" xfId="0" applyFont="1" applyFill="1" applyBorder="1" applyProtection="1">
      <protection locked="0"/>
    </xf>
    <xf numFmtId="0" fontId="3" fillId="2" borderId="29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vertical="top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3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Protection="1"/>
    <xf numFmtId="0" fontId="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10" fillId="0" borderId="0" xfId="0" applyFont="1" applyAlignment="1" applyProtection="1">
      <alignment horizontal="left"/>
    </xf>
    <xf numFmtId="0" fontId="3" fillId="0" borderId="19" xfId="0" applyFont="1" applyBorder="1" applyAlignment="1" applyProtection="1">
      <alignment horizontal="center" wrapText="1"/>
    </xf>
    <xf numFmtId="0" fontId="3" fillId="0" borderId="21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wrapText="1"/>
    </xf>
    <xf numFmtId="0" fontId="3" fillId="0" borderId="11" xfId="0" applyFont="1" applyFill="1" applyBorder="1" applyAlignment="1" applyProtection="1">
      <alignment horizontal="center" wrapText="1"/>
    </xf>
    <xf numFmtId="0" fontId="3" fillId="0" borderId="19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0" fontId="5" fillId="0" borderId="0" xfId="0" applyFont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</cellXfs>
  <cellStyles count="2">
    <cellStyle name="Normal 2" xfId="1"/>
    <cellStyle name="Нормален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>
    <pageSetUpPr fitToPage="1"/>
  </sheetPr>
  <dimension ref="B1:N66"/>
  <sheetViews>
    <sheetView showGridLines="0" tabSelected="1" zoomScaleNormal="100" workbookViewId="0">
      <pane xSplit="2" ySplit="7" topLeftCell="C56" activePane="bottomRight" state="frozen"/>
      <selection activeCell="B61" sqref="B61"/>
      <selection pane="topRight" activeCell="B61" sqref="B61"/>
      <selection pane="bottomLeft" activeCell="B61" sqref="B61"/>
      <selection pane="bottomRight" activeCell="B66" sqref="B66"/>
    </sheetView>
  </sheetViews>
  <sheetFormatPr defaultColWidth="9.140625" defaultRowHeight="15" x14ac:dyDescent="0.25"/>
  <cols>
    <col min="1" max="1" width="2.5703125" style="2" customWidth="1"/>
    <col min="2" max="2" width="41" style="2" customWidth="1"/>
    <col min="3" max="3" width="16.7109375" style="2" bestFit="1" customWidth="1"/>
    <col min="4" max="5" width="13.7109375" style="2" customWidth="1"/>
    <col min="6" max="6" width="16.42578125" style="2" customWidth="1"/>
    <col min="7" max="7" width="16.7109375" style="2" bestFit="1" customWidth="1"/>
    <col min="8" max="9" width="13.7109375" style="2" customWidth="1"/>
    <col min="10" max="10" width="16.42578125" style="2" customWidth="1"/>
    <col min="11" max="11" width="16.7109375" style="2" bestFit="1" customWidth="1"/>
    <col min="12" max="12" width="14.5703125" style="2" customWidth="1"/>
    <col min="13" max="13" width="13.7109375" style="2" customWidth="1"/>
    <col min="14" max="14" width="16.42578125" style="2" customWidth="1"/>
    <col min="15" max="16384" width="9.140625" style="2"/>
  </cols>
  <sheetData>
    <row r="1" spans="2:14" ht="18.75" x14ac:dyDescent="0.3">
      <c r="B1" s="51" t="s">
        <v>891</v>
      </c>
      <c r="H1" s="3"/>
      <c r="I1" s="3"/>
      <c r="J1" s="3"/>
      <c r="K1" s="4" t="s">
        <v>31</v>
      </c>
      <c r="L1" s="87">
        <v>5401</v>
      </c>
      <c r="M1" s="92" t="s">
        <v>888</v>
      </c>
    </row>
    <row r="2" spans="2:14" ht="18.75" x14ac:dyDescent="0.3">
      <c r="B2" s="1"/>
      <c r="H2" s="3"/>
      <c r="I2" s="3"/>
      <c r="J2" s="3"/>
      <c r="K2" s="4" t="s">
        <v>10</v>
      </c>
      <c r="L2" s="87" t="str">
        <f>IFERROR(VLOOKUP($L$1,muninfo,2,0),"")</f>
        <v>Велико Търново</v>
      </c>
      <c r="M2" s="86"/>
    </row>
    <row r="3" spans="2:14" ht="18.75" x14ac:dyDescent="0.3">
      <c r="B3" s="1"/>
      <c r="H3" s="3"/>
      <c r="I3" s="3"/>
      <c r="J3" s="3"/>
      <c r="K3" s="4"/>
    </row>
    <row r="4" spans="2:14" ht="18.75" x14ac:dyDescent="0.3">
      <c r="B4" s="93" t="s">
        <v>47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4"/>
    </row>
    <row r="5" spans="2:14" ht="15.75" thickBot="1" x14ac:dyDescent="0.3">
      <c r="B5" s="95" t="s">
        <v>889</v>
      </c>
      <c r="C5" s="5"/>
      <c r="D5" s="5"/>
      <c r="E5" s="5"/>
      <c r="F5" s="5"/>
      <c r="G5" s="5"/>
      <c r="H5" s="5"/>
      <c r="I5" s="5"/>
      <c r="J5" s="5"/>
      <c r="K5" s="5"/>
      <c r="M5" s="6"/>
      <c r="N5" s="6" t="s">
        <v>6</v>
      </c>
    </row>
    <row r="6" spans="2:14" x14ac:dyDescent="0.25">
      <c r="B6" s="98" t="s">
        <v>0</v>
      </c>
      <c r="C6" s="100" t="s">
        <v>46</v>
      </c>
      <c r="D6" s="96" t="s">
        <v>28</v>
      </c>
      <c r="E6" s="96"/>
      <c r="F6" s="96"/>
      <c r="G6" s="100" t="s">
        <v>48</v>
      </c>
      <c r="H6" s="96" t="s">
        <v>28</v>
      </c>
      <c r="I6" s="96"/>
      <c r="J6" s="96"/>
      <c r="K6" s="100" t="s">
        <v>49</v>
      </c>
      <c r="L6" s="96" t="s">
        <v>28</v>
      </c>
      <c r="M6" s="96"/>
      <c r="N6" s="97"/>
    </row>
    <row r="7" spans="2:14" ht="52.9" customHeight="1" thickBot="1" x14ac:dyDescent="0.3">
      <c r="B7" s="99"/>
      <c r="C7" s="101"/>
      <c r="D7" s="52" t="s">
        <v>26</v>
      </c>
      <c r="E7" s="52" t="s">
        <v>27</v>
      </c>
      <c r="F7" s="52" t="s">
        <v>42</v>
      </c>
      <c r="G7" s="101"/>
      <c r="H7" s="52" t="s">
        <v>26</v>
      </c>
      <c r="I7" s="52" t="s">
        <v>27</v>
      </c>
      <c r="J7" s="52" t="s">
        <v>42</v>
      </c>
      <c r="K7" s="101"/>
      <c r="L7" s="52" t="s">
        <v>26</v>
      </c>
      <c r="M7" s="52" t="s">
        <v>27</v>
      </c>
      <c r="N7" s="53" t="s">
        <v>42</v>
      </c>
    </row>
    <row r="8" spans="2:14" ht="16.5" customHeight="1" thickBot="1" x14ac:dyDescent="0.3">
      <c r="B8" s="50" t="s">
        <v>19</v>
      </c>
      <c r="C8" s="44">
        <f>D8+E8</f>
        <v>498002</v>
      </c>
      <c r="D8" s="45">
        <f>'2025'!H8</f>
        <v>400083</v>
      </c>
      <c r="E8" s="45">
        <f>'2025'!N8</f>
        <v>97919</v>
      </c>
      <c r="F8" s="45">
        <f>'2025'!T8</f>
        <v>122200</v>
      </c>
      <c r="G8" s="44">
        <f>H8+I8</f>
        <v>394978</v>
      </c>
      <c r="H8" s="45">
        <f>'2026'!H8</f>
        <v>317916</v>
      </c>
      <c r="I8" s="45">
        <f>'2026'!N8</f>
        <v>77062</v>
      </c>
      <c r="J8" s="45">
        <f>'2026'!T8</f>
        <v>94542</v>
      </c>
      <c r="K8" s="44">
        <f>L8+M8</f>
        <v>394978</v>
      </c>
      <c r="L8" s="46">
        <f>'2027'!H8</f>
        <v>317916</v>
      </c>
      <c r="M8" s="46">
        <f>'2027'!N8</f>
        <v>77062</v>
      </c>
      <c r="N8" s="47">
        <f>'2027'!T8</f>
        <v>94542</v>
      </c>
    </row>
    <row r="9" spans="2:14" ht="16.5" customHeight="1" x14ac:dyDescent="0.25">
      <c r="B9" s="37" t="s">
        <v>23</v>
      </c>
      <c r="C9" s="33">
        <f t="shared" ref="C9:C18" si="0">D9+E9</f>
        <v>37662</v>
      </c>
      <c r="D9" s="34">
        <f>'2025'!H9</f>
        <v>37662</v>
      </c>
      <c r="E9" s="34">
        <f>'2025'!N9</f>
        <v>0</v>
      </c>
      <c r="F9" s="34">
        <f>'2025'!T9</f>
        <v>56253</v>
      </c>
      <c r="G9" s="33">
        <f t="shared" ref="G9:G18" si="1">H9+I9</f>
        <v>31635</v>
      </c>
      <c r="H9" s="34">
        <f>'2026'!H9</f>
        <v>31635</v>
      </c>
      <c r="I9" s="34">
        <f>'2026'!N9</f>
        <v>0</v>
      </c>
      <c r="J9" s="34">
        <f>'2026'!T9</f>
        <v>43762</v>
      </c>
      <c r="K9" s="33">
        <f t="shared" ref="K9:K18" si="2">L9+M9</f>
        <v>31635</v>
      </c>
      <c r="L9" s="35">
        <f>'2027'!H9</f>
        <v>31635</v>
      </c>
      <c r="M9" s="35">
        <f>'2027'!N9</f>
        <v>0</v>
      </c>
      <c r="N9" s="36">
        <f>'2027'!T9</f>
        <v>43762</v>
      </c>
    </row>
    <row r="10" spans="2:14" ht="16.5" customHeight="1" x14ac:dyDescent="0.25">
      <c r="B10" s="14" t="s">
        <v>22</v>
      </c>
      <c r="C10" s="15">
        <f t="shared" si="0"/>
        <v>370734</v>
      </c>
      <c r="D10" s="16">
        <f>'2025'!H10</f>
        <v>362421</v>
      </c>
      <c r="E10" s="16">
        <f>'2025'!N10</f>
        <v>8313</v>
      </c>
      <c r="F10" s="16">
        <f>'2025'!T10</f>
        <v>65947</v>
      </c>
      <c r="G10" s="15">
        <f t="shared" si="1"/>
        <v>292463</v>
      </c>
      <c r="H10" s="16">
        <f>'2026'!H10</f>
        <v>286281</v>
      </c>
      <c r="I10" s="16">
        <f>'2026'!N10</f>
        <v>6182</v>
      </c>
      <c r="J10" s="16">
        <f>'2026'!T10</f>
        <v>50780</v>
      </c>
      <c r="K10" s="15">
        <f t="shared" si="2"/>
        <v>292463</v>
      </c>
      <c r="L10" s="17">
        <f>'2027'!H10</f>
        <v>286281</v>
      </c>
      <c r="M10" s="17">
        <f>'2027'!N10</f>
        <v>6182</v>
      </c>
      <c r="N10" s="18">
        <f>'2027'!T10</f>
        <v>50780</v>
      </c>
    </row>
    <row r="11" spans="2:14" ht="16.5" customHeight="1" thickBot="1" x14ac:dyDescent="0.3">
      <c r="B11" s="26" t="s">
        <v>30</v>
      </c>
      <c r="C11" s="27">
        <f t="shared" si="0"/>
        <v>89606</v>
      </c>
      <c r="D11" s="28">
        <f>'2025'!H11</f>
        <v>0</v>
      </c>
      <c r="E11" s="28">
        <f>'2025'!N11</f>
        <v>89606</v>
      </c>
      <c r="F11" s="28">
        <f>'2025'!T11</f>
        <v>0</v>
      </c>
      <c r="G11" s="27">
        <f t="shared" si="1"/>
        <v>70880</v>
      </c>
      <c r="H11" s="28">
        <f>'2026'!H11</f>
        <v>0</v>
      </c>
      <c r="I11" s="28">
        <f>'2026'!N11</f>
        <v>70880</v>
      </c>
      <c r="J11" s="28">
        <f>'2026'!T11</f>
        <v>0</v>
      </c>
      <c r="K11" s="27">
        <f t="shared" si="2"/>
        <v>70880</v>
      </c>
      <c r="L11" s="29">
        <f>'2027'!H11</f>
        <v>0</v>
      </c>
      <c r="M11" s="29">
        <f>'2027'!N11</f>
        <v>70880</v>
      </c>
      <c r="N11" s="30">
        <f>'2027'!T11</f>
        <v>0</v>
      </c>
    </row>
    <row r="12" spans="2:14" ht="16.5" customHeight="1" thickBot="1" x14ac:dyDescent="0.3">
      <c r="B12" s="49" t="s">
        <v>20</v>
      </c>
      <c r="C12" s="44">
        <f t="shared" si="0"/>
        <v>20543</v>
      </c>
      <c r="D12" s="45">
        <f>'2025'!H12</f>
        <v>20543</v>
      </c>
      <c r="E12" s="45">
        <f>'2025'!N12</f>
        <v>0</v>
      </c>
      <c r="F12" s="45">
        <f>'2025'!T12</f>
        <v>0</v>
      </c>
      <c r="G12" s="44">
        <f t="shared" si="1"/>
        <v>16810</v>
      </c>
      <c r="H12" s="45">
        <f>'2026'!H12</f>
        <v>16810</v>
      </c>
      <c r="I12" s="45">
        <f>'2026'!N12</f>
        <v>0</v>
      </c>
      <c r="J12" s="45">
        <f>'2026'!T12</f>
        <v>0</v>
      </c>
      <c r="K12" s="44">
        <f t="shared" si="2"/>
        <v>16810</v>
      </c>
      <c r="L12" s="46">
        <f>'2027'!H12</f>
        <v>16810</v>
      </c>
      <c r="M12" s="46">
        <f>'2027'!N12</f>
        <v>0</v>
      </c>
      <c r="N12" s="47">
        <f>'2027'!T12</f>
        <v>0</v>
      </c>
    </row>
    <row r="13" spans="2:14" x14ac:dyDescent="0.25">
      <c r="B13" s="37" t="s">
        <v>11</v>
      </c>
      <c r="C13" s="33">
        <f t="shared" si="0"/>
        <v>10468</v>
      </c>
      <c r="D13" s="34">
        <f>'2025'!H13</f>
        <v>10468</v>
      </c>
      <c r="E13" s="34">
        <f>'2025'!N13</f>
        <v>0</v>
      </c>
      <c r="F13" s="34">
        <f>'2025'!T13</f>
        <v>0</v>
      </c>
      <c r="G13" s="33">
        <f t="shared" si="1"/>
        <v>8852</v>
      </c>
      <c r="H13" s="34">
        <f>'2026'!H13</f>
        <v>8852</v>
      </c>
      <c r="I13" s="34">
        <f>'2026'!N13</f>
        <v>0</v>
      </c>
      <c r="J13" s="34">
        <f>'2026'!T13</f>
        <v>0</v>
      </c>
      <c r="K13" s="33">
        <f t="shared" si="2"/>
        <v>8852</v>
      </c>
      <c r="L13" s="35">
        <f>'2027'!H13</f>
        <v>8852</v>
      </c>
      <c r="M13" s="35">
        <f>'2027'!N13</f>
        <v>0</v>
      </c>
      <c r="N13" s="36">
        <f>'2027'!T13</f>
        <v>0</v>
      </c>
    </row>
    <row r="14" spans="2:14" ht="33" customHeight="1" thickBot="1" x14ac:dyDescent="0.3">
      <c r="B14" s="26" t="s">
        <v>12</v>
      </c>
      <c r="C14" s="27">
        <f t="shared" si="0"/>
        <v>10075</v>
      </c>
      <c r="D14" s="28">
        <f>'2025'!H14</f>
        <v>10075</v>
      </c>
      <c r="E14" s="28">
        <f>'2025'!N14</f>
        <v>0</v>
      </c>
      <c r="F14" s="28">
        <f>'2025'!T14</f>
        <v>0</v>
      </c>
      <c r="G14" s="27">
        <f t="shared" si="1"/>
        <v>7958</v>
      </c>
      <c r="H14" s="28">
        <f>'2026'!H14</f>
        <v>7958</v>
      </c>
      <c r="I14" s="28">
        <f>'2026'!N14</f>
        <v>0</v>
      </c>
      <c r="J14" s="28">
        <f>'2026'!T14</f>
        <v>0</v>
      </c>
      <c r="K14" s="27">
        <f t="shared" si="2"/>
        <v>7958</v>
      </c>
      <c r="L14" s="29">
        <f>'2027'!H14</f>
        <v>7958</v>
      </c>
      <c r="M14" s="29">
        <f>'2027'!N14</f>
        <v>0</v>
      </c>
      <c r="N14" s="30">
        <f>'2027'!T14</f>
        <v>0</v>
      </c>
    </row>
    <row r="15" spans="2:14" ht="16.5" customHeight="1" thickBot="1" x14ac:dyDescent="0.3">
      <c r="B15" s="49" t="s">
        <v>21</v>
      </c>
      <c r="C15" s="44">
        <f t="shared" si="0"/>
        <v>5837397</v>
      </c>
      <c r="D15" s="45">
        <f>'2025'!H15</f>
        <v>5814522</v>
      </c>
      <c r="E15" s="45">
        <f>'2025'!N15</f>
        <v>22875</v>
      </c>
      <c r="F15" s="45">
        <f>'2025'!T15</f>
        <v>3410</v>
      </c>
      <c r="G15" s="44">
        <f t="shared" si="1"/>
        <v>4556689</v>
      </c>
      <c r="H15" s="45">
        <f>'2026'!H15</f>
        <v>4538405</v>
      </c>
      <c r="I15" s="45">
        <f>'2026'!N15</f>
        <v>18284</v>
      </c>
      <c r="J15" s="45">
        <f>'2026'!T15</f>
        <v>2727</v>
      </c>
      <c r="K15" s="44">
        <f t="shared" si="2"/>
        <v>4556689</v>
      </c>
      <c r="L15" s="46">
        <f>'2027'!H15</f>
        <v>4538405</v>
      </c>
      <c r="M15" s="46">
        <f>'2027'!N15</f>
        <v>18284</v>
      </c>
      <c r="N15" s="47">
        <f>'2027'!T15</f>
        <v>2727</v>
      </c>
    </row>
    <row r="16" spans="2:14" x14ac:dyDescent="0.25">
      <c r="B16" s="37" t="s">
        <v>11</v>
      </c>
      <c r="C16" s="33">
        <f t="shared" si="0"/>
        <v>5833658</v>
      </c>
      <c r="D16" s="34">
        <f>'2025'!H16</f>
        <v>5810783</v>
      </c>
      <c r="E16" s="34">
        <f>'2025'!N16</f>
        <v>22875</v>
      </c>
      <c r="F16" s="34">
        <f>'2025'!T16</f>
        <v>3410</v>
      </c>
      <c r="G16" s="33">
        <f t="shared" si="1"/>
        <v>4553553</v>
      </c>
      <c r="H16" s="34">
        <f>'2026'!H16</f>
        <v>4535269</v>
      </c>
      <c r="I16" s="34">
        <f>'2026'!N16</f>
        <v>18284</v>
      </c>
      <c r="J16" s="34">
        <f>'2026'!T16</f>
        <v>2727</v>
      </c>
      <c r="K16" s="33">
        <f t="shared" si="2"/>
        <v>4553553</v>
      </c>
      <c r="L16" s="35">
        <f>'2027'!H16</f>
        <v>4535269</v>
      </c>
      <c r="M16" s="35">
        <f>'2027'!N16</f>
        <v>18284</v>
      </c>
      <c r="N16" s="36">
        <f>'2027'!T16</f>
        <v>2727</v>
      </c>
    </row>
    <row r="17" spans="2:14" ht="30.75" thickBot="1" x14ac:dyDescent="0.3">
      <c r="B17" s="26" t="s">
        <v>12</v>
      </c>
      <c r="C17" s="27">
        <f t="shared" si="0"/>
        <v>3739</v>
      </c>
      <c r="D17" s="28">
        <f>'2025'!H17</f>
        <v>3739</v>
      </c>
      <c r="E17" s="28">
        <f>'2025'!N17</f>
        <v>0</v>
      </c>
      <c r="F17" s="28">
        <f>'2025'!T17</f>
        <v>0</v>
      </c>
      <c r="G17" s="27">
        <f t="shared" si="1"/>
        <v>3136</v>
      </c>
      <c r="H17" s="28">
        <f>'2026'!H17</f>
        <v>3136</v>
      </c>
      <c r="I17" s="28">
        <f>'2026'!N17</f>
        <v>0</v>
      </c>
      <c r="J17" s="28">
        <f>'2026'!T17</f>
        <v>0</v>
      </c>
      <c r="K17" s="27">
        <f t="shared" si="2"/>
        <v>3136</v>
      </c>
      <c r="L17" s="29">
        <f>'2027'!H17</f>
        <v>3136</v>
      </c>
      <c r="M17" s="29">
        <f>'2027'!N17</f>
        <v>0</v>
      </c>
      <c r="N17" s="30">
        <f>'2027'!T17</f>
        <v>0</v>
      </c>
    </row>
    <row r="18" spans="2:14" s="7" customFormat="1" ht="15.75" thickBot="1" x14ac:dyDescent="0.3">
      <c r="B18" s="48" t="s">
        <v>17</v>
      </c>
      <c r="C18" s="44">
        <f t="shared" si="0"/>
        <v>811203</v>
      </c>
      <c r="D18" s="45">
        <f>'2025'!H18</f>
        <v>811203</v>
      </c>
      <c r="E18" s="45">
        <f>'2025'!N18</f>
        <v>0</v>
      </c>
      <c r="F18" s="45">
        <f>'2025'!T18</f>
        <v>0</v>
      </c>
      <c r="G18" s="44">
        <f t="shared" si="1"/>
        <v>641314</v>
      </c>
      <c r="H18" s="45">
        <f>'2026'!H18</f>
        <v>641314</v>
      </c>
      <c r="I18" s="45">
        <f>'2026'!N18</f>
        <v>0</v>
      </c>
      <c r="J18" s="45">
        <f>'2026'!T18</f>
        <v>0</v>
      </c>
      <c r="K18" s="44">
        <f t="shared" si="2"/>
        <v>641314</v>
      </c>
      <c r="L18" s="46">
        <f>'2027'!H18</f>
        <v>641314</v>
      </c>
      <c r="M18" s="46">
        <f>'2027'!N18</f>
        <v>0</v>
      </c>
      <c r="N18" s="47">
        <f>'2027'!T18</f>
        <v>0</v>
      </c>
    </row>
    <row r="19" spans="2:14" s="7" customFormat="1" ht="20.45" customHeight="1" x14ac:dyDescent="0.25">
      <c r="B19" s="38" t="s">
        <v>7</v>
      </c>
      <c r="C19" s="33">
        <f t="shared" ref="C19:C37" si="3">D19+E19</f>
        <v>195314</v>
      </c>
      <c r="D19" s="34">
        <f>'2025'!H19</f>
        <v>195314</v>
      </c>
      <c r="E19" s="34">
        <f>'2025'!N19</f>
        <v>0</v>
      </c>
      <c r="F19" s="34">
        <f>'2025'!T19</f>
        <v>0</v>
      </c>
      <c r="G19" s="33">
        <f t="shared" ref="G19:G37" si="4">H19+I19</f>
        <v>154410</v>
      </c>
      <c r="H19" s="34">
        <f>'2026'!H19</f>
        <v>154410</v>
      </c>
      <c r="I19" s="34">
        <f>'2026'!N19</f>
        <v>0</v>
      </c>
      <c r="J19" s="34">
        <f>'2026'!T19</f>
        <v>0</v>
      </c>
      <c r="K19" s="33">
        <f t="shared" ref="K19:K37" si="5">L19+M19</f>
        <v>154410</v>
      </c>
      <c r="L19" s="35">
        <f>'2027'!H19</f>
        <v>154410</v>
      </c>
      <c r="M19" s="35">
        <f>'2027'!N19</f>
        <v>0</v>
      </c>
      <c r="N19" s="36">
        <f>'2027'!T19</f>
        <v>0</v>
      </c>
    </row>
    <row r="20" spans="2:14" s="7" customFormat="1" x14ac:dyDescent="0.25">
      <c r="B20" s="19" t="s">
        <v>8</v>
      </c>
      <c r="C20" s="15">
        <f t="shared" si="3"/>
        <v>591971</v>
      </c>
      <c r="D20" s="16">
        <f>'2025'!H20</f>
        <v>591971</v>
      </c>
      <c r="E20" s="16">
        <f>'2025'!N20</f>
        <v>0</v>
      </c>
      <c r="F20" s="16">
        <f>'2025'!T20</f>
        <v>0</v>
      </c>
      <c r="G20" s="15">
        <f t="shared" si="4"/>
        <v>467995</v>
      </c>
      <c r="H20" s="16">
        <f>'2026'!H20</f>
        <v>467995</v>
      </c>
      <c r="I20" s="16">
        <f>'2026'!N20</f>
        <v>0</v>
      </c>
      <c r="J20" s="16">
        <f>'2026'!T20</f>
        <v>0</v>
      </c>
      <c r="K20" s="15">
        <f t="shared" si="5"/>
        <v>467995</v>
      </c>
      <c r="L20" s="17">
        <f>'2027'!H20</f>
        <v>467995</v>
      </c>
      <c r="M20" s="17">
        <f>'2027'!N20</f>
        <v>0</v>
      </c>
      <c r="N20" s="18">
        <f>'2027'!T20</f>
        <v>0</v>
      </c>
    </row>
    <row r="21" spans="2:14" s="7" customFormat="1" x14ac:dyDescent="0.25">
      <c r="B21" s="19" t="s">
        <v>1</v>
      </c>
      <c r="C21" s="15">
        <f t="shared" si="3"/>
        <v>311888</v>
      </c>
      <c r="D21" s="16">
        <f>'2025'!H21</f>
        <v>311888</v>
      </c>
      <c r="E21" s="16">
        <f>'2025'!N21</f>
        <v>0</v>
      </c>
      <c r="F21" s="16">
        <f>'2025'!T21</f>
        <v>0</v>
      </c>
      <c r="G21" s="15">
        <f t="shared" si="4"/>
        <v>246570</v>
      </c>
      <c r="H21" s="16">
        <f>'2026'!H21</f>
        <v>246570</v>
      </c>
      <c r="I21" s="16">
        <f>'2026'!N21</f>
        <v>0</v>
      </c>
      <c r="J21" s="16">
        <f>'2026'!T21</f>
        <v>0</v>
      </c>
      <c r="K21" s="15">
        <f t="shared" si="5"/>
        <v>246570</v>
      </c>
      <c r="L21" s="17">
        <f>'2027'!H21</f>
        <v>246570</v>
      </c>
      <c r="M21" s="17">
        <f>'2027'!N21</f>
        <v>0</v>
      </c>
      <c r="N21" s="18">
        <f>'2027'!T21</f>
        <v>0</v>
      </c>
    </row>
    <row r="22" spans="2:14" s="7" customFormat="1" x14ac:dyDescent="0.25">
      <c r="B22" s="19" t="s">
        <v>2</v>
      </c>
      <c r="C22" s="15">
        <f t="shared" si="3"/>
        <v>280083</v>
      </c>
      <c r="D22" s="16">
        <f>'2025'!H22</f>
        <v>280083</v>
      </c>
      <c r="E22" s="16">
        <f>'2025'!N22</f>
        <v>0</v>
      </c>
      <c r="F22" s="16">
        <f>'2025'!T22</f>
        <v>0</v>
      </c>
      <c r="G22" s="15">
        <f t="shared" si="4"/>
        <v>221425</v>
      </c>
      <c r="H22" s="16">
        <f>'2026'!H22</f>
        <v>221425</v>
      </c>
      <c r="I22" s="16">
        <f>'2026'!N22</f>
        <v>0</v>
      </c>
      <c r="J22" s="16">
        <f>'2026'!T22</f>
        <v>0</v>
      </c>
      <c r="K22" s="15">
        <f t="shared" si="5"/>
        <v>221425</v>
      </c>
      <c r="L22" s="17">
        <f>'2027'!H22</f>
        <v>221425</v>
      </c>
      <c r="M22" s="17">
        <f>'2027'!N22</f>
        <v>0</v>
      </c>
      <c r="N22" s="18">
        <f>'2027'!T22</f>
        <v>0</v>
      </c>
    </row>
    <row r="23" spans="2:14" s="7" customFormat="1" x14ac:dyDescent="0.25">
      <c r="B23" s="19" t="s">
        <v>9</v>
      </c>
      <c r="C23" s="15">
        <f t="shared" si="3"/>
        <v>4736</v>
      </c>
      <c r="D23" s="16">
        <f>'2025'!H23</f>
        <v>4736</v>
      </c>
      <c r="E23" s="16">
        <f>'2025'!N23</f>
        <v>0</v>
      </c>
      <c r="F23" s="16">
        <f>'2025'!T23</f>
        <v>0</v>
      </c>
      <c r="G23" s="15">
        <f t="shared" si="4"/>
        <v>3744</v>
      </c>
      <c r="H23" s="16">
        <f>'2026'!H23</f>
        <v>3744</v>
      </c>
      <c r="I23" s="16">
        <f>'2026'!N23</f>
        <v>0</v>
      </c>
      <c r="J23" s="16">
        <f>'2026'!T23</f>
        <v>0</v>
      </c>
      <c r="K23" s="15">
        <f t="shared" si="5"/>
        <v>3744</v>
      </c>
      <c r="L23" s="17">
        <f>'2027'!H23</f>
        <v>3744</v>
      </c>
      <c r="M23" s="17">
        <f>'2027'!N23</f>
        <v>0</v>
      </c>
      <c r="N23" s="18">
        <f>'2027'!T23</f>
        <v>0</v>
      </c>
    </row>
    <row r="24" spans="2:14" s="7" customFormat="1" ht="45.75" thickBot="1" x14ac:dyDescent="0.3">
      <c r="B24" s="31" t="s">
        <v>15</v>
      </c>
      <c r="C24" s="27">
        <f t="shared" si="3"/>
        <v>19182</v>
      </c>
      <c r="D24" s="28">
        <f>'2025'!H24</f>
        <v>19182</v>
      </c>
      <c r="E24" s="28">
        <f>'2025'!N24</f>
        <v>0</v>
      </c>
      <c r="F24" s="28">
        <f>'2025'!T24</f>
        <v>0</v>
      </c>
      <c r="G24" s="27">
        <f t="shared" si="4"/>
        <v>15165</v>
      </c>
      <c r="H24" s="28">
        <f>'2026'!H24</f>
        <v>15165</v>
      </c>
      <c r="I24" s="28">
        <f>'2026'!N24</f>
        <v>0</v>
      </c>
      <c r="J24" s="28">
        <f>'2026'!T24</f>
        <v>0</v>
      </c>
      <c r="K24" s="27">
        <f t="shared" si="5"/>
        <v>15165</v>
      </c>
      <c r="L24" s="29">
        <f>'2027'!H24</f>
        <v>15165</v>
      </c>
      <c r="M24" s="29">
        <f>'2027'!N24</f>
        <v>0</v>
      </c>
      <c r="N24" s="30">
        <f>'2027'!T24</f>
        <v>0</v>
      </c>
    </row>
    <row r="25" spans="2:14" s="7" customFormat="1" ht="29.25" thickBot="1" x14ac:dyDescent="0.3">
      <c r="B25" s="39" t="s">
        <v>16</v>
      </c>
      <c r="C25" s="44">
        <f t="shared" si="3"/>
        <v>1855508</v>
      </c>
      <c r="D25" s="45">
        <f>'2025'!H25</f>
        <v>1642510</v>
      </c>
      <c r="E25" s="45">
        <f>'2025'!N25</f>
        <v>212998</v>
      </c>
      <c r="F25" s="45">
        <f>'2025'!T25</f>
        <v>0</v>
      </c>
      <c r="G25" s="44">
        <f t="shared" si="4"/>
        <v>1466921</v>
      </c>
      <c r="H25" s="45">
        <f>'2026'!H25</f>
        <v>1298530</v>
      </c>
      <c r="I25" s="45">
        <f>'2026'!N25</f>
        <v>168391</v>
      </c>
      <c r="J25" s="45">
        <f>'2026'!T25</f>
        <v>0</v>
      </c>
      <c r="K25" s="44">
        <f t="shared" si="5"/>
        <v>1466921</v>
      </c>
      <c r="L25" s="46">
        <f>'2027'!H25</f>
        <v>1298530</v>
      </c>
      <c r="M25" s="46">
        <f>'2027'!N25</f>
        <v>168391</v>
      </c>
      <c r="N25" s="47">
        <f>'2027'!T25</f>
        <v>0</v>
      </c>
    </row>
    <row r="26" spans="2:14" s="7" customFormat="1" x14ac:dyDescent="0.25">
      <c r="B26" s="37" t="s">
        <v>11</v>
      </c>
      <c r="C26" s="33">
        <f t="shared" ref="C26" si="6">D26+E26</f>
        <v>1855508</v>
      </c>
      <c r="D26" s="34">
        <f>'2025'!H26</f>
        <v>1642510</v>
      </c>
      <c r="E26" s="34">
        <f>'2025'!N26</f>
        <v>212998</v>
      </c>
      <c r="F26" s="34">
        <f>'2025'!T26</f>
        <v>0</v>
      </c>
      <c r="G26" s="33">
        <f t="shared" si="4"/>
        <v>1466921</v>
      </c>
      <c r="H26" s="34">
        <f>'2026'!H26</f>
        <v>1298530</v>
      </c>
      <c r="I26" s="34">
        <f>'2026'!N26</f>
        <v>168391</v>
      </c>
      <c r="J26" s="34">
        <f>'2026'!T26</f>
        <v>0</v>
      </c>
      <c r="K26" s="33">
        <f t="shared" si="5"/>
        <v>1466921</v>
      </c>
      <c r="L26" s="35">
        <f>'2027'!H26</f>
        <v>1298530</v>
      </c>
      <c r="M26" s="35">
        <f>'2027'!N26</f>
        <v>168391</v>
      </c>
      <c r="N26" s="36">
        <f>'2027'!T26</f>
        <v>0</v>
      </c>
    </row>
    <row r="27" spans="2:14" ht="30.75" thickBot="1" x14ac:dyDescent="0.3">
      <c r="B27" s="26" t="s">
        <v>12</v>
      </c>
      <c r="C27" s="27">
        <f t="shared" si="3"/>
        <v>0</v>
      </c>
      <c r="D27" s="28">
        <f>'2025'!H27</f>
        <v>0</v>
      </c>
      <c r="E27" s="28">
        <f>'2025'!N27</f>
        <v>0</v>
      </c>
      <c r="F27" s="28">
        <f>'2025'!T27</f>
        <v>0</v>
      </c>
      <c r="G27" s="27">
        <f t="shared" si="4"/>
        <v>0</v>
      </c>
      <c r="H27" s="28">
        <f>'2026'!H27</f>
        <v>0</v>
      </c>
      <c r="I27" s="28">
        <f>'2026'!N27</f>
        <v>0</v>
      </c>
      <c r="J27" s="28">
        <f>'2026'!T27</f>
        <v>0</v>
      </c>
      <c r="K27" s="27">
        <f t="shared" si="5"/>
        <v>0</v>
      </c>
      <c r="L27" s="29">
        <f>'2027'!H27</f>
        <v>0</v>
      </c>
      <c r="M27" s="29">
        <f>'2027'!N27</f>
        <v>0</v>
      </c>
      <c r="N27" s="30">
        <f>'2027'!T27</f>
        <v>0</v>
      </c>
    </row>
    <row r="28" spans="2:14" ht="72" thickBot="1" x14ac:dyDescent="0.3">
      <c r="B28" s="39" t="s">
        <v>24</v>
      </c>
      <c r="C28" s="44">
        <f t="shared" si="3"/>
        <v>476205</v>
      </c>
      <c r="D28" s="45">
        <f>'2025'!H28</f>
        <v>0</v>
      </c>
      <c r="E28" s="45">
        <f>'2025'!N28</f>
        <v>476205</v>
      </c>
      <c r="F28" s="45">
        <f>'2025'!T28</f>
        <v>0</v>
      </c>
      <c r="G28" s="44">
        <f t="shared" si="4"/>
        <v>377328</v>
      </c>
      <c r="H28" s="45">
        <f>'2026'!H28</f>
        <v>0</v>
      </c>
      <c r="I28" s="45">
        <f>'2026'!N28</f>
        <v>377328</v>
      </c>
      <c r="J28" s="45">
        <f>'2026'!T28</f>
        <v>0</v>
      </c>
      <c r="K28" s="44">
        <f t="shared" si="5"/>
        <v>377328</v>
      </c>
      <c r="L28" s="46">
        <f>'2027'!H28</f>
        <v>0</v>
      </c>
      <c r="M28" s="46">
        <f>'2027'!N28</f>
        <v>377328</v>
      </c>
      <c r="N28" s="47">
        <f>'2027'!T28</f>
        <v>0</v>
      </c>
    </row>
    <row r="29" spans="2:14" ht="30" x14ac:dyDescent="0.25">
      <c r="B29" s="32" t="s">
        <v>32</v>
      </c>
      <c r="C29" s="33">
        <f t="shared" si="3"/>
        <v>26834</v>
      </c>
      <c r="D29" s="34">
        <f>'2025'!H29</f>
        <v>0</v>
      </c>
      <c r="E29" s="34">
        <f>'2025'!N29</f>
        <v>26834</v>
      </c>
      <c r="F29" s="34">
        <f>'2025'!T29</f>
        <v>0</v>
      </c>
      <c r="G29" s="33">
        <f t="shared" si="4"/>
        <v>21206</v>
      </c>
      <c r="H29" s="34">
        <f>'2026'!H29</f>
        <v>0</v>
      </c>
      <c r="I29" s="34">
        <f>'2026'!N29</f>
        <v>21206</v>
      </c>
      <c r="J29" s="34">
        <f>'2026'!T29</f>
        <v>0</v>
      </c>
      <c r="K29" s="33">
        <f t="shared" si="5"/>
        <v>21206</v>
      </c>
      <c r="L29" s="35">
        <f>'2027'!H29</f>
        <v>0</v>
      </c>
      <c r="M29" s="35">
        <f>'2027'!N29</f>
        <v>21206</v>
      </c>
      <c r="N29" s="36">
        <f>'2027'!T29</f>
        <v>0</v>
      </c>
    </row>
    <row r="30" spans="2:14" x14ac:dyDescent="0.25">
      <c r="B30" s="14" t="s">
        <v>11</v>
      </c>
      <c r="C30" s="15">
        <f t="shared" si="3"/>
        <v>26834</v>
      </c>
      <c r="D30" s="16">
        <f>'2025'!H30</f>
        <v>0</v>
      </c>
      <c r="E30" s="16">
        <f>'2025'!N30</f>
        <v>26834</v>
      </c>
      <c r="F30" s="16">
        <f>'2025'!T30</f>
        <v>0</v>
      </c>
      <c r="G30" s="15">
        <f t="shared" si="4"/>
        <v>21206</v>
      </c>
      <c r="H30" s="16">
        <f>'2026'!H30</f>
        <v>0</v>
      </c>
      <c r="I30" s="16">
        <f>'2026'!N30</f>
        <v>21206</v>
      </c>
      <c r="J30" s="16">
        <f>'2026'!T30</f>
        <v>0</v>
      </c>
      <c r="K30" s="15">
        <f t="shared" si="5"/>
        <v>21206</v>
      </c>
      <c r="L30" s="17">
        <f>'2027'!H30</f>
        <v>0</v>
      </c>
      <c r="M30" s="17">
        <f>'2027'!N30</f>
        <v>21206</v>
      </c>
      <c r="N30" s="18">
        <f>'2027'!T30</f>
        <v>0</v>
      </c>
    </row>
    <row r="31" spans="2:14" ht="30" x14ac:dyDescent="0.25">
      <c r="B31" s="14" t="s">
        <v>12</v>
      </c>
      <c r="C31" s="10">
        <f t="shared" si="3"/>
        <v>0</v>
      </c>
      <c r="D31" s="11">
        <f>'2025'!H31</f>
        <v>0</v>
      </c>
      <c r="E31" s="11">
        <f>'2025'!N31</f>
        <v>0</v>
      </c>
      <c r="F31" s="11">
        <f>'2025'!T31</f>
        <v>0</v>
      </c>
      <c r="G31" s="10">
        <f t="shared" si="4"/>
        <v>0</v>
      </c>
      <c r="H31" s="11">
        <f>'2026'!H31</f>
        <v>0</v>
      </c>
      <c r="I31" s="11">
        <f>'2026'!N31</f>
        <v>0</v>
      </c>
      <c r="J31" s="11">
        <f>'2026'!T31</f>
        <v>0</v>
      </c>
      <c r="K31" s="10">
        <f t="shared" si="5"/>
        <v>0</v>
      </c>
      <c r="L31" s="12">
        <f>'2027'!H31</f>
        <v>0</v>
      </c>
      <c r="M31" s="12">
        <f>'2027'!N31</f>
        <v>0</v>
      </c>
      <c r="N31" s="13">
        <f>'2027'!T31</f>
        <v>0</v>
      </c>
    </row>
    <row r="32" spans="2:14" x14ac:dyDescent="0.25">
      <c r="B32" s="20" t="s">
        <v>33</v>
      </c>
      <c r="C32" s="15">
        <f t="shared" si="3"/>
        <v>449371</v>
      </c>
      <c r="D32" s="16">
        <f>'2025'!H32</f>
        <v>0</v>
      </c>
      <c r="E32" s="16">
        <f>'2025'!N32</f>
        <v>449371</v>
      </c>
      <c r="F32" s="16">
        <f>'2025'!T32</f>
        <v>0</v>
      </c>
      <c r="G32" s="15">
        <f t="shared" si="4"/>
        <v>356122</v>
      </c>
      <c r="H32" s="16">
        <f>'2026'!H32</f>
        <v>0</v>
      </c>
      <c r="I32" s="16">
        <f>'2026'!N32</f>
        <v>356122</v>
      </c>
      <c r="J32" s="16">
        <f>'2026'!T32</f>
        <v>0</v>
      </c>
      <c r="K32" s="15">
        <f t="shared" si="5"/>
        <v>356122</v>
      </c>
      <c r="L32" s="17">
        <f>'2027'!H32</f>
        <v>0</v>
      </c>
      <c r="M32" s="17">
        <f>'2027'!N32</f>
        <v>356122</v>
      </c>
      <c r="N32" s="18">
        <f>'2027'!T32</f>
        <v>0</v>
      </c>
    </row>
    <row r="33" spans="2:14" x14ac:dyDescent="0.25">
      <c r="B33" s="14" t="s">
        <v>11</v>
      </c>
      <c r="C33" s="15">
        <f t="shared" si="3"/>
        <v>449371</v>
      </c>
      <c r="D33" s="16">
        <f>'2025'!H33</f>
        <v>0</v>
      </c>
      <c r="E33" s="16">
        <f>'2025'!N33</f>
        <v>449371</v>
      </c>
      <c r="F33" s="16">
        <f>'2025'!T33</f>
        <v>0</v>
      </c>
      <c r="G33" s="15">
        <f t="shared" si="4"/>
        <v>356122</v>
      </c>
      <c r="H33" s="16">
        <f>'2026'!H33</f>
        <v>0</v>
      </c>
      <c r="I33" s="16">
        <f>'2026'!N33</f>
        <v>356122</v>
      </c>
      <c r="J33" s="16">
        <f>'2026'!T33</f>
        <v>0</v>
      </c>
      <c r="K33" s="15">
        <f t="shared" si="5"/>
        <v>356122</v>
      </c>
      <c r="L33" s="17">
        <f>'2027'!H33</f>
        <v>0</v>
      </c>
      <c r="M33" s="17">
        <f>'2027'!N33</f>
        <v>356122</v>
      </c>
      <c r="N33" s="18">
        <f>'2027'!T33</f>
        <v>0</v>
      </c>
    </row>
    <row r="34" spans="2:14" ht="17.45" customHeight="1" thickBot="1" x14ac:dyDescent="0.3">
      <c r="B34" s="26" t="s">
        <v>12</v>
      </c>
      <c r="C34" s="27">
        <f t="shared" si="3"/>
        <v>0</v>
      </c>
      <c r="D34" s="28">
        <f>'2025'!H34</f>
        <v>0</v>
      </c>
      <c r="E34" s="28">
        <f>'2025'!N34</f>
        <v>0</v>
      </c>
      <c r="F34" s="28">
        <f>'2025'!T34</f>
        <v>0</v>
      </c>
      <c r="G34" s="27">
        <f t="shared" si="4"/>
        <v>0</v>
      </c>
      <c r="H34" s="28">
        <f>'2026'!H34</f>
        <v>0</v>
      </c>
      <c r="I34" s="28">
        <f>'2026'!N34</f>
        <v>0</v>
      </c>
      <c r="J34" s="28">
        <f>'2026'!T34</f>
        <v>0</v>
      </c>
      <c r="K34" s="27">
        <f t="shared" si="5"/>
        <v>0</v>
      </c>
      <c r="L34" s="29">
        <f>'2027'!H34</f>
        <v>0</v>
      </c>
      <c r="M34" s="29">
        <f>'2027'!N34</f>
        <v>0</v>
      </c>
      <c r="N34" s="30">
        <f>'2027'!T34</f>
        <v>0</v>
      </c>
    </row>
    <row r="35" spans="2:14" ht="43.5" thickBot="1" x14ac:dyDescent="0.3">
      <c r="B35" s="39" t="s">
        <v>18</v>
      </c>
      <c r="C35" s="44">
        <f t="shared" si="3"/>
        <v>1237953</v>
      </c>
      <c r="D35" s="45">
        <f>'2025'!H35</f>
        <v>1008800</v>
      </c>
      <c r="E35" s="45">
        <f>'2025'!N35</f>
        <v>229153</v>
      </c>
      <c r="F35" s="45">
        <f>'2025'!T35</f>
        <v>21300</v>
      </c>
      <c r="G35" s="44">
        <f t="shared" si="4"/>
        <v>827065</v>
      </c>
      <c r="H35" s="45">
        <f>'2026'!H35</f>
        <v>640800</v>
      </c>
      <c r="I35" s="45">
        <f>'2026'!N35</f>
        <v>186265</v>
      </c>
      <c r="J35" s="45">
        <f>'2026'!T35</f>
        <v>38100</v>
      </c>
      <c r="K35" s="44">
        <f t="shared" si="5"/>
        <v>827065</v>
      </c>
      <c r="L35" s="46">
        <f>'2027'!H35</f>
        <v>640800</v>
      </c>
      <c r="M35" s="46">
        <f>'2027'!N35</f>
        <v>186265</v>
      </c>
      <c r="N35" s="47">
        <f>'2027'!T35</f>
        <v>38100</v>
      </c>
    </row>
    <row r="36" spans="2:14" x14ac:dyDescent="0.25">
      <c r="B36" s="32" t="s">
        <v>34</v>
      </c>
      <c r="C36" s="33">
        <f t="shared" si="3"/>
        <v>0</v>
      </c>
      <c r="D36" s="34">
        <f>'2025'!H36</f>
        <v>0</v>
      </c>
      <c r="E36" s="34">
        <f>'2025'!N36</f>
        <v>0</v>
      </c>
      <c r="F36" s="34">
        <f>'2025'!T36</f>
        <v>0</v>
      </c>
      <c r="G36" s="33">
        <f t="shared" si="4"/>
        <v>0</v>
      </c>
      <c r="H36" s="34">
        <f>'2026'!H36</f>
        <v>0</v>
      </c>
      <c r="I36" s="34">
        <f>'2026'!N36</f>
        <v>0</v>
      </c>
      <c r="J36" s="34">
        <f>'2026'!T36</f>
        <v>0</v>
      </c>
      <c r="K36" s="33">
        <f t="shared" si="5"/>
        <v>0</v>
      </c>
      <c r="L36" s="35">
        <f>'2027'!H36</f>
        <v>0</v>
      </c>
      <c r="M36" s="35">
        <f>'2027'!N36</f>
        <v>0</v>
      </c>
      <c r="N36" s="36">
        <f>'2027'!T36</f>
        <v>0</v>
      </c>
    </row>
    <row r="37" spans="2:14" x14ac:dyDescent="0.25">
      <c r="B37" s="14" t="s">
        <v>11</v>
      </c>
      <c r="C37" s="15">
        <f t="shared" si="3"/>
        <v>0</v>
      </c>
      <c r="D37" s="16">
        <f>'2025'!H37</f>
        <v>0</v>
      </c>
      <c r="E37" s="16">
        <f>'2025'!N37</f>
        <v>0</v>
      </c>
      <c r="F37" s="16">
        <f>'2025'!T37</f>
        <v>0</v>
      </c>
      <c r="G37" s="15">
        <f t="shared" si="4"/>
        <v>0</v>
      </c>
      <c r="H37" s="16">
        <f>'2026'!H37</f>
        <v>0</v>
      </c>
      <c r="I37" s="16">
        <f>'2026'!N37</f>
        <v>0</v>
      </c>
      <c r="J37" s="16">
        <f>'2026'!T37</f>
        <v>0</v>
      </c>
      <c r="K37" s="15">
        <f t="shared" si="5"/>
        <v>0</v>
      </c>
      <c r="L37" s="17">
        <f>'2027'!H37</f>
        <v>0</v>
      </c>
      <c r="M37" s="17">
        <f>'2027'!N37</f>
        <v>0</v>
      </c>
      <c r="N37" s="18">
        <f>'2027'!T37</f>
        <v>0</v>
      </c>
    </row>
    <row r="38" spans="2:14" ht="31.9" customHeight="1" x14ac:dyDescent="0.25">
      <c r="B38" s="14" t="s">
        <v>12</v>
      </c>
      <c r="C38" s="15">
        <f t="shared" ref="C38:C58" si="7">D38+E38</f>
        <v>0</v>
      </c>
      <c r="D38" s="16">
        <f>'2025'!H38</f>
        <v>0</v>
      </c>
      <c r="E38" s="16">
        <f>'2025'!N38</f>
        <v>0</v>
      </c>
      <c r="F38" s="16">
        <f>'2025'!T38</f>
        <v>0</v>
      </c>
      <c r="G38" s="15">
        <f t="shared" ref="G38:G58" si="8">H38+I38</f>
        <v>0</v>
      </c>
      <c r="H38" s="16">
        <f>'2026'!H38</f>
        <v>0</v>
      </c>
      <c r="I38" s="16">
        <f>'2026'!N38</f>
        <v>0</v>
      </c>
      <c r="J38" s="16">
        <f>'2026'!T38</f>
        <v>0</v>
      </c>
      <c r="K38" s="15">
        <f t="shared" ref="K38:K58" si="9">L38+M38</f>
        <v>0</v>
      </c>
      <c r="L38" s="17">
        <f>'2027'!H38</f>
        <v>0</v>
      </c>
      <c r="M38" s="17">
        <f>'2027'!N38</f>
        <v>0</v>
      </c>
      <c r="N38" s="18">
        <f>'2027'!T38</f>
        <v>0</v>
      </c>
    </row>
    <row r="39" spans="2:14" x14ac:dyDescent="0.25">
      <c r="B39" s="20" t="s">
        <v>35</v>
      </c>
      <c r="C39" s="15">
        <f t="shared" si="7"/>
        <v>102661</v>
      </c>
      <c r="D39" s="16">
        <f>'2025'!H39</f>
        <v>0</v>
      </c>
      <c r="E39" s="16">
        <f>'2025'!N39</f>
        <v>102661</v>
      </c>
      <c r="F39" s="16">
        <f>'2025'!T39</f>
        <v>0</v>
      </c>
      <c r="G39" s="15">
        <f t="shared" si="8"/>
        <v>82281</v>
      </c>
      <c r="H39" s="16">
        <f>'2026'!H39</f>
        <v>0</v>
      </c>
      <c r="I39" s="16">
        <f>'2026'!N39</f>
        <v>82281</v>
      </c>
      <c r="J39" s="16">
        <f>'2026'!T39</f>
        <v>0</v>
      </c>
      <c r="K39" s="15">
        <f t="shared" si="9"/>
        <v>82281</v>
      </c>
      <c r="L39" s="17">
        <f>'2027'!H39</f>
        <v>0</v>
      </c>
      <c r="M39" s="17">
        <f>'2027'!N39</f>
        <v>82281</v>
      </c>
      <c r="N39" s="18">
        <f>'2027'!T39</f>
        <v>0</v>
      </c>
    </row>
    <row r="40" spans="2:14" x14ac:dyDescent="0.25">
      <c r="B40" s="14" t="s">
        <v>11</v>
      </c>
      <c r="C40" s="15">
        <f t="shared" si="7"/>
        <v>102661</v>
      </c>
      <c r="D40" s="16">
        <f>'2025'!H40</f>
        <v>0</v>
      </c>
      <c r="E40" s="16">
        <f>'2025'!N40</f>
        <v>102661</v>
      </c>
      <c r="F40" s="16">
        <f>'2025'!T40</f>
        <v>0</v>
      </c>
      <c r="G40" s="15">
        <f t="shared" si="8"/>
        <v>82281</v>
      </c>
      <c r="H40" s="16">
        <f>'2026'!H40</f>
        <v>0</v>
      </c>
      <c r="I40" s="16">
        <f>'2026'!N40</f>
        <v>82281</v>
      </c>
      <c r="J40" s="16">
        <f>'2026'!T40</f>
        <v>0</v>
      </c>
      <c r="K40" s="15">
        <f t="shared" si="9"/>
        <v>82281</v>
      </c>
      <c r="L40" s="17">
        <f>'2027'!H40</f>
        <v>0</v>
      </c>
      <c r="M40" s="17">
        <f>'2027'!N40</f>
        <v>82281</v>
      </c>
      <c r="N40" s="18">
        <f>'2027'!T40</f>
        <v>0</v>
      </c>
    </row>
    <row r="41" spans="2:14" ht="31.9" customHeight="1" x14ac:dyDescent="0.25">
      <c r="B41" s="14" t="s">
        <v>12</v>
      </c>
      <c r="C41" s="15">
        <f t="shared" si="7"/>
        <v>0</v>
      </c>
      <c r="D41" s="16">
        <f>'2025'!H41</f>
        <v>0</v>
      </c>
      <c r="E41" s="16">
        <f>'2025'!N41</f>
        <v>0</v>
      </c>
      <c r="F41" s="16">
        <f>'2025'!T41</f>
        <v>0</v>
      </c>
      <c r="G41" s="15">
        <f t="shared" si="8"/>
        <v>0</v>
      </c>
      <c r="H41" s="16">
        <f>'2026'!H41</f>
        <v>0</v>
      </c>
      <c r="I41" s="16">
        <f>'2026'!N41</f>
        <v>0</v>
      </c>
      <c r="J41" s="16">
        <f>'2026'!T41</f>
        <v>0</v>
      </c>
      <c r="K41" s="15">
        <f t="shared" si="9"/>
        <v>0</v>
      </c>
      <c r="L41" s="17">
        <f>'2027'!H41</f>
        <v>0</v>
      </c>
      <c r="M41" s="17">
        <f>'2027'!N41</f>
        <v>0</v>
      </c>
      <c r="N41" s="18">
        <f>'2027'!T41</f>
        <v>0</v>
      </c>
    </row>
    <row r="42" spans="2:14" x14ac:dyDescent="0.25">
      <c r="B42" s="20" t="s">
        <v>38</v>
      </c>
      <c r="C42" s="15">
        <f t="shared" si="7"/>
        <v>1135292</v>
      </c>
      <c r="D42" s="16">
        <f>'2025'!H42</f>
        <v>1008800</v>
      </c>
      <c r="E42" s="16">
        <f>'2025'!N42</f>
        <v>126492</v>
      </c>
      <c r="F42" s="16">
        <f>'2025'!T42</f>
        <v>21300</v>
      </c>
      <c r="G42" s="15">
        <f t="shared" si="8"/>
        <v>744784</v>
      </c>
      <c r="H42" s="16">
        <f>'2026'!H42</f>
        <v>640800</v>
      </c>
      <c r="I42" s="16">
        <f>'2026'!N42</f>
        <v>103984</v>
      </c>
      <c r="J42" s="16">
        <f>'2026'!T42</f>
        <v>38100</v>
      </c>
      <c r="K42" s="15">
        <f t="shared" si="9"/>
        <v>744784</v>
      </c>
      <c r="L42" s="17">
        <f>'2027'!H42</f>
        <v>640800</v>
      </c>
      <c r="M42" s="17">
        <f>'2027'!N42</f>
        <v>103984</v>
      </c>
      <c r="N42" s="18">
        <f>'2027'!T42</f>
        <v>38100</v>
      </c>
    </row>
    <row r="43" spans="2:14" x14ac:dyDescent="0.25">
      <c r="B43" s="14" t="s">
        <v>11</v>
      </c>
      <c r="C43" s="15">
        <f t="shared" si="7"/>
        <v>921092</v>
      </c>
      <c r="D43" s="16">
        <f>'2025'!H43</f>
        <v>794600</v>
      </c>
      <c r="E43" s="16">
        <f>'2025'!N43</f>
        <v>126492</v>
      </c>
      <c r="F43" s="16">
        <f>'2025'!T43</f>
        <v>21300</v>
      </c>
      <c r="G43" s="15">
        <f t="shared" si="8"/>
        <v>613884</v>
      </c>
      <c r="H43" s="16">
        <f>'2026'!H43</f>
        <v>509900</v>
      </c>
      <c r="I43" s="16">
        <f>'2026'!N43</f>
        <v>103984</v>
      </c>
      <c r="J43" s="16">
        <f>'2026'!T43</f>
        <v>38100</v>
      </c>
      <c r="K43" s="15">
        <f t="shared" si="9"/>
        <v>613884</v>
      </c>
      <c r="L43" s="17">
        <f>'2027'!H43</f>
        <v>509900</v>
      </c>
      <c r="M43" s="17">
        <f>'2027'!N43</f>
        <v>103984</v>
      </c>
      <c r="N43" s="18">
        <f>'2027'!T43</f>
        <v>38100</v>
      </c>
    </row>
    <row r="44" spans="2:14" ht="31.9" customHeight="1" x14ac:dyDescent="0.25">
      <c r="B44" s="14" t="s">
        <v>12</v>
      </c>
      <c r="C44" s="15">
        <f t="shared" si="7"/>
        <v>0</v>
      </c>
      <c r="D44" s="16">
        <f>'2025'!H44</f>
        <v>0</v>
      </c>
      <c r="E44" s="16">
        <f>'2025'!N44</f>
        <v>0</v>
      </c>
      <c r="F44" s="16">
        <f>'2025'!T44</f>
        <v>0</v>
      </c>
      <c r="G44" s="15">
        <f t="shared" si="8"/>
        <v>0</v>
      </c>
      <c r="H44" s="16">
        <f>'2026'!H44</f>
        <v>0</v>
      </c>
      <c r="I44" s="16">
        <f>'2026'!N44</f>
        <v>0</v>
      </c>
      <c r="J44" s="16">
        <f>'2026'!T44</f>
        <v>0</v>
      </c>
      <c r="K44" s="15">
        <f t="shared" si="9"/>
        <v>0</v>
      </c>
      <c r="L44" s="17">
        <f>'2027'!H44</f>
        <v>0</v>
      </c>
      <c r="M44" s="17">
        <f>'2027'!N44</f>
        <v>0</v>
      </c>
      <c r="N44" s="18">
        <f>'2027'!T44</f>
        <v>0</v>
      </c>
    </row>
    <row r="45" spans="2:14" ht="15.75" thickBot="1" x14ac:dyDescent="0.3">
      <c r="B45" s="26" t="s">
        <v>43</v>
      </c>
      <c r="C45" s="27">
        <f t="shared" si="7"/>
        <v>214200</v>
      </c>
      <c r="D45" s="28">
        <f>'2025'!H45</f>
        <v>214200</v>
      </c>
      <c r="E45" s="28">
        <f>'2025'!N45</f>
        <v>0</v>
      </c>
      <c r="F45" s="28">
        <f>'2025'!T45</f>
        <v>0</v>
      </c>
      <c r="G45" s="27">
        <f t="shared" si="8"/>
        <v>130900</v>
      </c>
      <c r="H45" s="28">
        <f>'2026'!H45</f>
        <v>130900</v>
      </c>
      <c r="I45" s="28">
        <f>'2026'!N45</f>
        <v>0</v>
      </c>
      <c r="J45" s="28">
        <f>'2026'!T45</f>
        <v>0</v>
      </c>
      <c r="K45" s="27">
        <f t="shared" si="9"/>
        <v>130900</v>
      </c>
      <c r="L45" s="29">
        <f>'2027'!H45</f>
        <v>130900</v>
      </c>
      <c r="M45" s="29">
        <f>'2027'!N45</f>
        <v>0</v>
      </c>
      <c r="N45" s="30">
        <f>'2027'!T45</f>
        <v>0</v>
      </c>
    </row>
    <row r="46" spans="2:14" ht="31.9" customHeight="1" thickBot="1" x14ac:dyDescent="0.3">
      <c r="B46" s="39" t="s">
        <v>25</v>
      </c>
      <c r="C46" s="40">
        <f t="shared" si="7"/>
        <v>106090</v>
      </c>
      <c r="D46" s="41">
        <f>'2025'!H46</f>
        <v>0</v>
      </c>
      <c r="E46" s="41">
        <f>'2025'!N46</f>
        <v>106090</v>
      </c>
      <c r="F46" s="41">
        <f>'2025'!T46</f>
        <v>0</v>
      </c>
      <c r="G46" s="40">
        <f t="shared" si="8"/>
        <v>98002</v>
      </c>
      <c r="H46" s="41">
        <f>'2026'!H46</f>
        <v>0</v>
      </c>
      <c r="I46" s="41">
        <f>'2026'!N46</f>
        <v>98002</v>
      </c>
      <c r="J46" s="41">
        <f>'2026'!T46</f>
        <v>0</v>
      </c>
      <c r="K46" s="40">
        <f t="shared" si="9"/>
        <v>98002</v>
      </c>
      <c r="L46" s="42">
        <f>'2027'!H46</f>
        <v>0</v>
      </c>
      <c r="M46" s="42">
        <f>'2027'!N46</f>
        <v>98002</v>
      </c>
      <c r="N46" s="43">
        <f>'2027'!T46</f>
        <v>0</v>
      </c>
    </row>
    <row r="47" spans="2:14" ht="31.9" customHeight="1" x14ac:dyDescent="0.25">
      <c r="B47" s="32" t="s">
        <v>36</v>
      </c>
      <c r="C47" s="33">
        <f t="shared" si="7"/>
        <v>16039</v>
      </c>
      <c r="D47" s="34">
        <f>'2025'!H47</f>
        <v>0</v>
      </c>
      <c r="E47" s="34">
        <f>'2025'!N47</f>
        <v>16039</v>
      </c>
      <c r="F47" s="34">
        <f>'2025'!T47</f>
        <v>0</v>
      </c>
      <c r="G47" s="33">
        <f t="shared" si="8"/>
        <v>13107</v>
      </c>
      <c r="H47" s="34">
        <f>'2026'!H47</f>
        <v>0</v>
      </c>
      <c r="I47" s="34">
        <f>'2026'!N47</f>
        <v>13107</v>
      </c>
      <c r="J47" s="34">
        <f>'2026'!T47</f>
        <v>0</v>
      </c>
      <c r="K47" s="33">
        <f t="shared" si="9"/>
        <v>13107</v>
      </c>
      <c r="L47" s="35">
        <f>'2027'!H47</f>
        <v>0</v>
      </c>
      <c r="M47" s="35">
        <f>'2027'!N47</f>
        <v>13107</v>
      </c>
      <c r="N47" s="36">
        <f>'2027'!T47</f>
        <v>0</v>
      </c>
    </row>
    <row r="48" spans="2:14" x14ac:dyDescent="0.25">
      <c r="B48" s="14" t="s">
        <v>11</v>
      </c>
      <c r="C48" s="15">
        <f t="shared" si="7"/>
        <v>16039</v>
      </c>
      <c r="D48" s="16">
        <f>'2025'!H48</f>
        <v>0</v>
      </c>
      <c r="E48" s="16">
        <f>'2025'!N48</f>
        <v>16039</v>
      </c>
      <c r="F48" s="16">
        <f>'2025'!T48</f>
        <v>0</v>
      </c>
      <c r="G48" s="15">
        <f t="shared" si="8"/>
        <v>13107</v>
      </c>
      <c r="H48" s="16">
        <f>'2026'!H48</f>
        <v>0</v>
      </c>
      <c r="I48" s="16">
        <f>'2026'!N48</f>
        <v>13107</v>
      </c>
      <c r="J48" s="16">
        <f>'2026'!T48</f>
        <v>0</v>
      </c>
      <c r="K48" s="15">
        <f t="shared" si="9"/>
        <v>13107</v>
      </c>
      <c r="L48" s="17">
        <f>'2027'!H48</f>
        <v>0</v>
      </c>
      <c r="M48" s="17">
        <f>'2027'!N48</f>
        <v>13107</v>
      </c>
      <c r="N48" s="18">
        <f>'2027'!T48</f>
        <v>0</v>
      </c>
    </row>
    <row r="49" spans="2:14" ht="31.9" customHeight="1" x14ac:dyDescent="0.25">
      <c r="B49" s="14" t="s">
        <v>12</v>
      </c>
      <c r="C49" s="15">
        <f t="shared" si="7"/>
        <v>0</v>
      </c>
      <c r="D49" s="16">
        <f>'2025'!H49</f>
        <v>0</v>
      </c>
      <c r="E49" s="16">
        <f>'2025'!N49</f>
        <v>0</v>
      </c>
      <c r="F49" s="16">
        <f>'2025'!T49</f>
        <v>0</v>
      </c>
      <c r="G49" s="15">
        <f t="shared" si="8"/>
        <v>0</v>
      </c>
      <c r="H49" s="16">
        <f>'2026'!H49</f>
        <v>0</v>
      </c>
      <c r="I49" s="16">
        <f>'2026'!N49</f>
        <v>0</v>
      </c>
      <c r="J49" s="16">
        <f>'2026'!T49</f>
        <v>0</v>
      </c>
      <c r="K49" s="15">
        <f t="shared" si="9"/>
        <v>0</v>
      </c>
      <c r="L49" s="17">
        <f>'2027'!H49</f>
        <v>0</v>
      </c>
      <c r="M49" s="17">
        <f>'2027'!N49</f>
        <v>0</v>
      </c>
      <c r="N49" s="18">
        <f>'2027'!T49</f>
        <v>0</v>
      </c>
    </row>
    <row r="50" spans="2:14" x14ac:dyDescent="0.25">
      <c r="B50" s="20" t="s">
        <v>37</v>
      </c>
      <c r="C50" s="15">
        <f t="shared" si="7"/>
        <v>0</v>
      </c>
      <c r="D50" s="16">
        <f>'2025'!H50</f>
        <v>0</v>
      </c>
      <c r="E50" s="16">
        <f>'2025'!N50</f>
        <v>0</v>
      </c>
      <c r="F50" s="16">
        <f>'2025'!T50</f>
        <v>0</v>
      </c>
      <c r="G50" s="15">
        <f t="shared" si="8"/>
        <v>0</v>
      </c>
      <c r="H50" s="16">
        <f>'2026'!H50</f>
        <v>0</v>
      </c>
      <c r="I50" s="16">
        <f>'2026'!N50</f>
        <v>0</v>
      </c>
      <c r="J50" s="16">
        <f>'2026'!T50</f>
        <v>0</v>
      </c>
      <c r="K50" s="15">
        <f t="shared" si="9"/>
        <v>0</v>
      </c>
      <c r="L50" s="17">
        <f>'2027'!H50</f>
        <v>0</v>
      </c>
      <c r="M50" s="17">
        <f>'2027'!N50</f>
        <v>0</v>
      </c>
      <c r="N50" s="18">
        <f>'2027'!T50</f>
        <v>0</v>
      </c>
    </row>
    <row r="51" spans="2:14" x14ac:dyDescent="0.25">
      <c r="B51" s="14" t="s">
        <v>11</v>
      </c>
      <c r="C51" s="15">
        <f t="shared" si="7"/>
        <v>0</v>
      </c>
      <c r="D51" s="16">
        <f>'2025'!H51</f>
        <v>0</v>
      </c>
      <c r="E51" s="16">
        <f>'2025'!N51</f>
        <v>0</v>
      </c>
      <c r="F51" s="16">
        <f>'2025'!T51</f>
        <v>0</v>
      </c>
      <c r="G51" s="15">
        <f t="shared" si="8"/>
        <v>0</v>
      </c>
      <c r="H51" s="16">
        <f>'2026'!H51</f>
        <v>0</v>
      </c>
      <c r="I51" s="16">
        <f>'2026'!N51</f>
        <v>0</v>
      </c>
      <c r="J51" s="16">
        <f>'2026'!T51</f>
        <v>0</v>
      </c>
      <c r="K51" s="15">
        <f t="shared" si="9"/>
        <v>0</v>
      </c>
      <c r="L51" s="17">
        <f>'2027'!H51</f>
        <v>0</v>
      </c>
      <c r="M51" s="17">
        <f>'2027'!N51</f>
        <v>0</v>
      </c>
      <c r="N51" s="18">
        <f>'2027'!T51</f>
        <v>0</v>
      </c>
    </row>
    <row r="52" spans="2:14" ht="31.9" customHeight="1" x14ac:dyDescent="0.25">
      <c r="B52" s="14" t="s">
        <v>12</v>
      </c>
      <c r="C52" s="15">
        <f t="shared" si="7"/>
        <v>0</v>
      </c>
      <c r="D52" s="16">
        <f>'2025'!H52</f>
        <v>0</v>
      </c>
      <c r="E52" s="16">
        <f>'2025'!N52</f>
        <v>0</v>
      </c>
      <c r="F52" s="16">
        <f>'2025'!T52</f>
        <v>0</v>
      </c>
      <c r="G52" s="15">
        <f t="shared" si="8"/>
        <v>0</v>
      </c>
      <c r="H52" s="16">
        <f>'2026'!H52</f>
        <v>0</v>
      </c>
      <c r="I52" s="16">
        <f>'2026'!N52</f>
        <v>0</v>
      </c>
      <c r="J52" s="16">
        <f>'2026'!T52</f>
        <v>0</v>
      </c>
      <c r="K52" s="15">
        <f t="shared" si="9"/>
        <v>0</v>
      </c>
      <c r="L52" s="17">
        <f>'2027'!H52</f>
        <v>0</v>
      </c>
      <c r="M52" s="17">
        <f>'2027'!N52</f>
        <v>0</v>
      </c>
      <c r="N52" s="18">
        <f>'2027'!T52</f>
        <v>0</v>
      </c>
    </row>
    <row r="53" spans="2:14" x14ac:dyDescent="0.25">
      <c r="B53" s="20" t="s">
        <v>39</v>
      </c>
      <c r="C53" s="15">
        <f t="shared" si="7"/>
        <v>0</v>
      </c>
      <c r="D53" s="16">
        <f>'2025'!H53</f>
        <v>0</v>
      </c>
      <c r="E53" s="16">
        <f>'2025'!N53</f>
        <v>0</v>
      </c>
      <c r="F53" s="16">
        <f>'2025'!T53</f>
        <v>0</v>
      </c>
      <c r="G53" s="15">
        <f t="shared" si="8"/>
        <v>0</v>
      </c>
      <c r="H53" s="16">
        <f>'2026'!H53</f>
        <v>0</v>
      </c>
      <c r="I53" s="16">
        <f>'2026'!N53</f>
        <v>0</v>
      </c>
      <c r="J53" s="16">
        <f>'2026'!T53</f>
        <v>0</v>
      </c>
      <c r="K53" s="15">
        <f t="shared" si="9"/>
        <v>0</v>
      </c>
      <c r="L53" s="17">
        <f>'2027'!H53</f>
        <v>0</v>
      </c>
      <c r="M53" s="17">
        <f>'2027'!N53</f>
        <v>0</v>
      </c>
      <c r="N53" s="18">
        <f>'2027'!T53</f>
        <v>0</v>
      </c>
    </row>
    <row r="54" spans="2:14" x14ac:dyDescent="0.25">
      <c r="B54" s="14" t="s">
        <v>11</v>
      </c>
      <c r="C54" s="15">
        <f t="shared" si="7"/>
        <v>0</v>
      </c>
      <c r="D54" s="16">
        <f>'2025'!H54</f>
        <v>0</v>
      </c>
      <c r="E54" s="16">
        <f>'2025'!N54</f>
        <v>0</v>
      </c>
      <c r="F54" s="16">
        <f>'2025'!T54</f>
        <v>0</v>
      </c>
      <c r="G54" s="15">
        <f t="shared" si="8"/>
        <v>0</v>
      </c>
      <c r="H54" s="16">
        <f>'2026'!H54</f>
        <v>0</v>
      </c>
      <c r="I54" s="16">
        <f>'2026'!N54</f>
        <v>0</v>
      </c>
      <c r="J54" s="16">
        <f>'2026'!T54</f>
        <v>0</v>
      </c>
      <c r="K54" s="15">
        <f t="shared" si="9"/>
        <v>0</v>
      </c>
      <c r="L54" s="17">
        <f>'2027'!H54</f>
        <v>0</v>
      </c>
      <c r="M54" s="17">
        <f>'2027'!N54</f>
        <v>0</v>
      </c>
      <c r="N54" s="18">
        <f>'2027'!T54</f>
        <v>0</v>
      </c>
    </row>
    <row r="55" spans="2:14" ht="31.9" customHeight="1" x14ac:dyDescent="0.25">
      <c r="B55" s="14" t="s">
        <v>12</v>
      </c>
      <c r="C55" s="15">
        <f t="shared" si="7"/>
        <v>0</v>
      </c>
      <c r="D55" s="16">
        <f>'2025'!H55</f>
        <v>0</v>
      </c>
      <c r="E55" s="16">
        <f>'2025'!N55</f>
        <v>0</v>
      </c>
      <c r="F55" s="16">
        <f>'2025'!T55</f>
        <v>0</v>
      </c>
      <c r="G55" s="15">
        <f t="shared" si="8"/>
        <v>0</v>
      </c>
      <c r="H55" s="16">
        <f>'2026'!H55</f>
        <v>0</v>
      </c>
      <c r="I55" s="16">
        <f>'2026'!N55</f>
        <v>0</v>
      </c>
      <c r="J55" s="16">
        <f>'2026'!T55</f>
        <v>0</v>
      </c>
      <c r="K55" s="15">
        <f t="shared" si="9"/>
        <v>0</v>
      </c>
      <c r="L55" s="17">
        <f>'2027'!H55</f>
        <v>0</v>
      </c>
      <c r="M55" s="17">
        <f>'2027'!N55</f>
        <v>0</v>
      </c>
      <c r="N55" s="18">
        <f>'2027'!T55</f>
        <v>0</v>
      </c>
    </row>
    <row r="56" spans="2:14" x14ac:dyDescent="0.25">
      <c r="B56" s="20" t="s">
        <v>40</v>
      </c>
      <c r="C56" s="15">
        <f t="shared" si="7"/>
        <v>90051</v>
      </c>
      <c r="D56" s="16">
        <f>'2025'!H56</f>
        <v>0</v>
      </c>
      <c r="E56" s="16">
        <f>'2025'!N56</f>
        <v>90051</v>
      </c>
      <c r="F56" s="16">
        <f>'2025'!T56</f>
        <v>0</v>
      </c>
      <c r="G56" s="15">
        <f t="shared" si="8"/>
        <v>84895</v>
      </c>
      <c r="H56" s="16">
        <f>'2026'!H56</f>
        <v>0</v>
      </c>
      <c r="I56" s="16">
        <f>'2026'!N56</f>
        <v>84895</v>
      </c>
      <c r="J56" s="16">
        <f>'2026'!T56</f>
        <v>0</v>
      </c>
      <c r="K56" s="15">
        <f t="shared" si="9"/>
        <v>84895</v>
      </c>
      <c r="L56" s="17">
        <f>'2027'!H56</f>
        <v>0</v>
      </c>
      <c r="M56" s="17">
        <f>'2027'!N56</f>
        <v>84895</v>
      </c>
      <c r="N56" s="18">
        <f>'2027'!T56</f>
        <v>0</v>
      </c>
    </row>
    <row r="57" spans="2:14" x14ac:dyDescent="0.25">
      <c r="B57" s="14" t="s">
        <v>11</v>
      </c>
      <c r="C57" s="15">
        <f t="shared" si="7"/>
        <v>90051</v>
      </c>
      <c r="D57" s="16">
        <f>'2025'!H57</f>
        <v>0</v>
      </c>
      <c r="E57" s="16">
        <f>'2025'!N57</f>
        <v>90051</v>
      </c>
      <c r="F57" s="16">
        <f>'2025'!T57</f>
        <v>0</v>
      </c>
      <c r="G57" s="15">
        <f t="shared" si="8"/>
        <v>84895</v>
      </c>
      <c r="H57" s="16">
        <f>'2026'!H57</f>
        <v>0</v>
      </c>
      <c r="I57" s="16">
        <f>'2026'!N57</f>
        <v>84895</v>
      </c>
      <c r="J57" s="16">
        <f>'2026'!T57</f>
        <v>0</v>
      </c>
      <c r="K57" s="15">
        <f t="shared" si="9"/>
        <v>84895</v>
      </c>
      <c r="L57" s="17">
        <f>'2027'!H57</f>
        <v>0</v>
      </c>
      <c r="M57" s="17">
        <f>'2027'!N57</f>
        <v>84895</v>
      </c>
      <c r="N57" s="18">
        <f>'2027'!T57</f>
        <v>0</v>
      </c>
    </row>
    <row r="58" spans="2:14" ht="31.9" customHeight="1" thickBot="1" x14ac:dyDescent="0.3">
      <c r="B58" s="21" t="s">
        <v>12</v>
      </c>
      <c r="C58" s="22">
        <f t="shared" si="7"/>
        <v>0</v>
      </c>
      <c r="D58" s="23">
        <f>'2025'!H58</f>
        <v>0</v>
      </c>
      <c r="E58" s="23">
        <f>'2025'!N58</f>
        <v>0</v>
      </c>
      <c r="F58" s="23">
        <f>'2025'!T58</f>
        <v>0</v>
      </c>
      <c r="G58" s="22">
        <f t="shared" si="8"/>
        <v>0</v>
      </c>
      <c r="H58" s="23">
        <f>'2026'!H58</f>
        <v>0</v>
      </c>
      <c r="I58" s="23">
        <f>'2026'!N58</f>
        <v>0</v>
      </c>
      <c r="J58" s="23">
        <f>'2026'!T58</f>
        <v>0</v>
      </c>
      <c r="K58" s="22">
        <f t="shared" si="9"/>
        <v>0</v>
      </c>
      <c r="L58" s="24">
        <f>'2027'!H58</f>
        <v>0</v>
      </c>
      <c r="M58" s="24">
        <f>'2027'!N58</f>
        <v>0</v>
      </c>
      <c r="N58" s="25">
        <f>'2027'!T58</f>
        <v>0</v>
      </c>
    </row>
    <row r="63" spans="2:14" x14ac:dyDescent="0.25">
      <c r="B63" s="88" t="s">
        <v>895</v>
      </c>
      <c r="C63" s="8"/>
      <c r="D63" s="8"/>
    </row>
    <row r="64" spans="2:14" x14ac:dyDescent="0.25">
      <c r="B64" s="89" t="s">
        <v>896</v>
      </c>
      <c r="C64" s="8"/>
      <c r="D64" s="8"/>
    </row>
    <row r="65" spans="2:4" x14ac:dyDescent="0.25">
      <c r="B65" s="90" t="s">
        <v>897</v>
      </c>
      <c r="C65" s="8"/>
      <c r="D65" s="8"/>
    </row>
    <row r="66" spans="2:4" x14ac:dyDescent="0.25">
      <c r="B66" s="91" t="s">
        <v>894</v>
      </c>
      <c r="C66" s="8"/>
      <c r="D66" s="8"/>
    </row>
  </sheetData>
  <sheetProtection password="EA4A" sheet="1" objects="1" scenarios="1"/>
  <mergeCells count="7">
    <mergeCell ref="L6:N6"/>
    <mergeCell ref="B6:B7"/>
    <mergeCell ref="C6:C7"/>
    <mergeCell ref="G6:G7"/>
    <mergeCell ref="K6:K7"/>
    <mergeCell ref="D6:F6"/>
    <mergeCell ref="H6:J6"/>
  </mergeCells>
  <dataValidations count="1">
    <dataValidation type="list" allowBlank="1" showInputMessage="1" showErrorMessage="1" sqref="L1">
      <formula1>ebk</formula1>
    </dataValidation>
  </dataValidations>
  <pageMargins left="0.70866141732283472" right="0.19685039370078741" top="0.43307086614173229" bottom="0.39370078740157483" header="0.27559055118110237" footer="0.23622047244094491"/>
  <pageSetup paperSize="9" scale="62" fitToHeight="0" orientation="landscape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rgb="FFFFFF00"/>
  </sheetPr>
  <dimension ref="B1:T58"/>
  <sheetViews>
    <sheetView showGridLines="0" zoomScale="70" zoomScaleNormal="70" workbookViewId="0">
      <pane xSplit="2" ySplit="6" topLeftCell="C46" activePane="bottomRight" state="frozen"/>
      <selection activeCell="B1" sqref="B1"/>
      <selection pane="topRight" activeCell="B1" sqref="B1"/>
      <selection pane="bottomLeft" activeCell="B1" sqref="B1"/>
      <selection pane="bottomRight" activeCell="P31" sqref="P31"/>
    </sheetView>
  </sheetViews>
  <sheetFormatPr defaultColWidth="9.140625" defaultRowHeight="15" x14ac:dyDescent="0.25"/>
  <cols>
    <col min="1" max="1" width="2.5703125" style="2" customWidth="1"/>
    <col min="2" max="2" width="45.7109375" style="2" customWidth="1"/>
    <col min="3" max="3" width="12.85546875" style="2" customWidth="1"/>
    <col min="4" max="4" width="18.140625" style="2" customWidth="1"/>
    <col min="5" max="5" width="16.28515625" style="2" customWidth="1"/>
    <col min="6" max="7" width="15.7109375" style="2" customWidth="1"/>
    <col min="8" max="9" width="11.42578125" style="2" customWidth="1"/>
    <col min="10" max="10" width="18.140625" style="2" customWidth="1"/>
    <col min="11" max="11" width="17.28515625" style="2" customWidth="1"/>
    <col min="12" max="12" width="15.28515625" style="2" customWidth="1"/>
    <col min="13" max="13" width="15.5703125" style="2" customWidth="1"/>
    <col min="14" max="14" width="15" style="2" customWidth="1"/>
    <col min="15" max="15" width="11.42578125" style="2" customWidth="1"/>
    <col min="16" max="16" width="18.140625" style="2" customWidth="1"/>
    <col min="17" max="17" width="17.28515625" style="2" customWidth="1"/>
    <col min="18" max="18" width="15.28515625" style="2" customWidth="1"/>
    <col min="19" max="19" width="15.5703125" style="2" customWidth="1"/>
    <col min="20" max="20" width="15" style="2" customWidth="1"/>
    <col min="21" max="16384" width="9.140625" style="2"/>
  </cols>
  <sheetData>
    <row r="1" spans="2:20" ht="18.75" x14ac:dyDescent="0.3">
      <c r="B1" s="51" t="str">
        <f>'2025-2027'!B1</f>
        <v>Приложение №8a</v>
      </c>
      <c r="F1" s="3"/>
      <c r="L1" s="3"/>
    </row>
    <row r="2" spans="2:20" ht="18.75" x14ac:dyDescent="0.3">
      <c r="B2" s="1"/>
      <c r="F2" s="3"/>
      <c r="L2" s="3"/>
    </row>
    <row r="3" spans="2:20" ht="18.75" x14ac:dyDescent="0.3">
      <c r="B3" s="105" t="s">
        <v>50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2:20" ht="15.75" thickBot="1" x14ac:dyDescent="0.3">
      <c r="B4" s="5"/>
      <c r="C4" s="5"/>
      <c r="D4" s="5"/>
      <c r="E4" s="5"/>
      <c r="F4" s="9"/>
      <c r="G4" s="9"/>
      <c r="H4" s="5"/>
      <c r="I4" s="5"/>
      <c r="J4" s="5"/>
      <c r="K4" s="5"/>
      <c r="L4" s="9"/>
      <c r="M4" s="9"/>
      <c r="T4" s="6" t="s">
        <v>6</v>
      </c>
    </row>
    <row r="5" spans="2:20" x14ac:dyDescent="0.25">
      <c r="B5" s="103" t="s">
        <v>0</v>
      </c>
      <c r="C5" s="102" t="s">
        <v>26</v>
      </c>
      <c r="D5" s="102"/>
      <c r="E5" s="102"/>
      <c r="F5" s="102"/>
      <c r="G5" s="102"/>
      <c r="H5" s="102"/>
      <c r="I5" s="102" t="s">
        <v>27</v>
      </c>
      <c r="J5" s="102"/>
      <c r="K5" s="102"/>
      <c r="L5" s="102"/>
      <c r="M5" s="102"/>
      <c r="N5" s="102"/>
      <c r="O5" s="102" t="s">
        <v>41</v>
      </c>
      <c r="P5" s="102"/>
      <c r="Q5" s="102"/>
      <c r="R5" s="102"/>
      <c r="S5" s="102"/>
      <c r="T5" s="106"/>
    </row>
    <row r="6" spans="2:20" ht="106.15" customHeight="1" x14ac:dyDescent="0.25">
      <c r="B6" s="104"/>
      <c r="C6" s="77" t="s">
        <v>13</v>
      </c>
      <c r="D6" s="77" t="s">
        <v>890</v>
      </c>
      <c r="E6" s="78" t="s">
        <v>892</v>
      </c>
      <c r="F6" s="78" t="s">
        <v>3</v>
      </c>
      <c r="G6" s="78" t="s">
        <v>4</v>
      </c>
      <c r="H6" s="78" t="s">
        <v>14</v>
      </c>
      <c r="I6" s="77" t="s">
        <v>13</v>
      </c>
      <c r="J6" s="77" t="str">
        <f>D6</f>
        <v>Брой персонал с индивидуална работна заплата равна на МРЗ или обвързана с размера на МРЗ</v>
      </c>
      <c r="K6" s="78" t="str">
        <f>E6</f>
        <v>Допълнително необходими средства за годината за достигане размера на МРЗ (1 052 лв.)</v>
      </c>
      <c r="L6" s="78" t="s">
        <v>3</v>
      </c>
      <c r="M6" s="78" t="s">
        <v>4</v>
      </c>
      <c r="N6" s="78" t="s">
        <v>14</v>
      </c>
      <c r="O6" s="77" t="s">
        <v>13</v>
      </c>
      <c r="P6" s="77" t="str">
        <f>J6</f>
        <v>Брой персонал с индивидуална работна заплата равна на МРЗ или обвързана с размера на МРЗ</v>
      </c>
      <c r="Q6" s="78" t="str">
        <f>K6</f>
        <v>Допълнително необходими средства за годината за достигане размера на МРЗ (1 052 лв.)</v>
      </c>
      <c r="R6" s="78" t="s">
        <v>3</v>
      </c>
      <c r="S6" s="78" t="s">
        <v>4</v>
      </c>
      <c r="T6" s="79" t="s">
        <v>14</v>
      </c>
    </row>
    <row r="7" spans="2:20" ht="16.5" customHeight="1" thickBot="1" x14ac:dyDescent="0.3">
      <c r="B7" s="61">
        <v>1</v>
      </c>
      <c r="C7" s="62">
        <v>2</v>
      </c>
      <c r="D7" s="62">
        <v>3</v>
      </c>
      <c r="E7" s="62">
        <v>4</v>
      </c>
      <c r="F7" s="62">
        <v>5</v>
      </c>
      <c r="G7" s="62">
        <v>6</v>
      </c>
      <c r="H7" s="62" t="s">
        <v>5</v>
      </c>
      <c r="I7" s="62">
        <v>8</v>
      </c>
      <c r="J7" s="62">
        <v>9</v>
      </c>
      <c r="K7" s="62">
        <v>10</v>
      </c>
      <c r="L7" s="62">
        <v>11</v>
      </c>
      <c r="M7" s="62">
        <v>12</v>
      </c>
      <c r="N7" s="62" t="s">
        <v>29</v>
      </c>
      <c r="O7" s="62">
        <v>8</v>
      </c>
      <c r="P7" s="62">
        <v>9</v>
      </c>
      <c r="Q7" s="62">
        <v>10</v>
      </c>
      <c r="R7" s="62">
        <v>11</v>
      </c>
      <c r="S7" s="62">
        <v>12</v>
      </c>
      <c r="T7" s="63" t="s">
        <v>29</v>
      </c>
    </row>
    <row r="8" spans="2:20" ht="16.5" customHeight="1" x14ac:dyDescent="0.25">
      <c r="B8" s="69" t="s">
        <v>19</v>
      </c>
      <c r="C8" s="64">
        <f>C9+C10+C11</f>
        <v>236</v>
      </c>
      <c r="D8" s="59">
        <f t="shared" ref="D8:G8" si="0">D9+D10+D11</f>
        <v>236</v>
      </c>
      <c r="E8" s="59">
        <f t="shared" si="0"/>
        <v>343525</v>
      </c>
      <c r="F8" s="59">
        <f t="shared" si="0"/>
        <v>40065</v>
      </c>
      <c r="G8" s="59">
        <f t="shared" si="0"/>
        <v>16493</v>
      </c>
      <c r="H8" s="59">
        <f>H9+H10+H11</f>
        <v>400083</v>
      </c>
      <c r="I8" s="59">
        <f>I9+I10+I11</f>
        <v>41</v>
      </c>
      <c r="J8" s="59">
        <f t="shared" ref="J8" si="1">J9+J10+J11</f>
        <v>41</v>
      </c>
      <c r="K8" s="59">
        <f t="shared" ref="K8" si="2">K9+K10+K11</f>
        <v>81198</v>
      </c>
      <c r="L8" s="59">
        <f t="shared" ref="L8" si="3">L9+L10+L11</f>
        <v>12566</v>
      </c>
      <c r="M8" s="59">
        <f t="shared" ref="M8" si="4">M9+M10+M11</f>
        <v>4155</v>
      </c>
      <c r="N8" s="59">
        <f t="shared" ref="N8" si="5">N9+N10+N11</f>
        <v>97919</v>
      </c>
      <c r="O8" s="59">
        <f>O9+O10+O11</f>
        <v>56</v>
      </c>
      <c r="P8" s="59">
        <f t="shared" ref="P8:T8" si="6">P9+P10+P11</f>
        <v>56</v>
      </c>
      <c r="Q8" s="59">
        <f t="shared" si="6"/>
        <v>103851</v>
      </c>
      <c r="R8" s="59">
        <f t="shared" si="6"/>
        <v>13346</v>
      </c>
      <c r="S8" s="59">
        <f t="shared" si="6"/>
        <v>5003</v>
      </c>
      <c r="T8" s="60">
        <f t="shared" si="6"/>
        <v>122200</v>
      </c>
    </row>
    <row r="9" spans="2:20" ht="16.5" customHeight="1" x14ac:dyDescent="0.25">
      <c r="B9" s="70" t="s">
        <v>23</v>
      </c>
      <c r="C9" s="80">
        <v>18</v>
      </c>
      <c r="D9" s="80">
        <v>18</v>
      </c>
      <c r="E9" s="80">
        <v>32221</v>
      </c>
      <c r="F9" s="80">
        <v>3891</v>
      </c>
      <c r="G9" s="80">
        <v>1550</v>
      </c>
      <c r="H9" s="12">
        <f>E9+F9+G9</f>
        <v>37662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12">
        <f>K9+L9+M9</f>
        <v>0</v>
      </c>
      <c r="O9" s="80">
        <v>23</v>
      </c>
      <c r="P9" s="80">
        <v>23</v>
      </c>
      <c r="Q9" s="80">
        <v>47817</v>
      </c>
      <c r="R9" s="80">
        <v>6140</v>
      </c>
      <c r="S9" s="80">
        <v>2296</v>
      </c>
      <c r="T9" s="13">
        <f>Q9+R9+S9</f>
        <v>56253</v>
      </c>
    </row>
    <row r="10" spans="2:20" ht="16.5" customHeight="1" x14ac:dyDescent="0.25">
      <c r="B10" s="70" t="s">
        <v>22</v>
      </c>
      <c r="C10" s="80">
        <v>218</v>
      </c>
      <c r="D10" s="80">
        <v>218</v>
      </c>
      <c r="E10" s="80">
        <v>311304</v>
      </c>
      <c r="F10" s="80">
        <v>36174</v>
      </c>
      <c r="G10" s="80">
        <v>14943</v>
      </c>
      <c r="H10" s="12">
        <f>E10+F10+G10</f>
        <v>362421</v>
      </c>
      <c r="I10" s="80">
        <v>5</v>
      </c>
      <c r="J10" s="80">
        <v>5</v>
      </c>
      <c r="K10" s="80">
        <v>7140</v>
      </c>
      <c r="L10" s="80">
        <v>830</v>
      </c>
      <c r="M10" s="80">
        <v>343</v>
      </c>
      <c r="N10" s="12">
        <f>K10+L10+M10</f>
        <v>8313</v>
      </c>
      <c r="O10" s="80">
        <v>33</v>
      </c>
      <c r="P10" s="80">
        <v>33</v>
      </c>
      <c r="Q10" s="80">
        <v>56034</v>
      </c>
      <c r="R10" s="80">
        <v>7206</v>
      </c>
      <c r="S10" s="80">
        <v>2707</v>
      </c>
      <c r="T10" s="13">
        <f>Q10+R10+S10</f>
        <v>65947</v>
      </c>
    </row>
    <row r="11" spans="2:20" ht="16.5" customHeight="1" x14ac:dyDescent="0.25">
      <c r="B11" s="70" t="s">
        <v>30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12">
        <f>E11+F11+G11</f>
        <v>0</v>
      </c>
      <c r="I11" s="80">
        <v>36</v>
      </c>
      <c r="J11" s="80">
        <v>36</v>
      </c>
      <c r="K11" s="80">
        <v>74058</v>
      </c>
      <c r="L11" s="80">
        <v>11736</v>
      </c>
      <c r="M11" s="80">
        <v>3812</v>
      </c>
      <c r="N11" s="12">
        <f>K11+L11+M11</f>
        <v>89606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13">
        <f>Q11+R11+S11</f>
        <v>0</v>
      </c>
    </row>
    <row r="12" spans="2:20" ht="16.5" customHeight="1" x14ac:dyDescent="0.25">
      <c r="B12" s="71" t="s">
        <v>20</v>
      </c>
      <c r="C12" s="65">
        <f t="shared" ref="C12:F12" si="7">C13+C14</f>
        <v>12</v>
      </c>
      <c r="D12" s="54">
        <f t="shared" si="7"/>
        <v>12</v>
      </c>
      <c r="E12" s="54">
        <f t="shared" si="7"/>
        <v>17601</v>
      </c>
      <c r="F12" s="54">
        <f t="shared" si="7"/>
        <v>2094</v>
      </c>
      <c r="G12" s="54">
        <f>G13+G14</f>
        <v>848</v>
      </c>
      <c r="H12" s="54">
        <f t="shared" ref="H12:T12" si="8">H13+H14</f>
        <v>20543</v>
      </c>
      <c r="I12" s="54">
        <f t="shared" si="8"/>
        <v>0</v>
      </c>
      <c r="J12" s="54">
        <f t="shared" si="8"/>
        <v>0</v>
      </c>
      <c r="K12" s="54">
        <f t="shared" si="8"/>
        <v>0</v>
      </c>
      <c r="L12" s="54">
        <f t="shared" si="8"/>
        <v>0</v>
      </c>
      <c r="M12" s="54">
        <f t="shared" si="8"/>
        <v>0</v>
      </c>
      <c r="N12" s="54">
        <f t="shared" si="8"/>
        <v>0</v>
      </c>
      <c r="O12" s="54">
        <f t="shared" si="8"/>
        <v>0</v>
      </c>
      <c r="P12" s="54">
        <f t="shared" si="8"/>
        <v>0</v>
      </c>
      <c r="Q12" s="54">
        <f t="shared" si="8"/>
        <v>0</v>
      </c>
      <c r="R12" s="54">
        <f t="shared" si="8"/>
        <v>0</v>
      </c>
      <c r="S12" s="54">
        <f t="shared" si="8"/>
        <v>0</v>
      </c>
      <c r="T12" s="56">
        <f t="shared" si="8"/>
        <v>0</v>
      </c>
    </row>
    <row r="13" spans="2:20" x14ac:dyDescent="0.25">
      <c r="B13" s="70" t="s">
        <v>11</v>
      </c>
      <c r="C13" s="80">
        <v>6</v>
      </c>
      <c r="D13" s="80">
        <v>6</v>
      </c>
      <c r="E13" s="80">
        <v>8947</v>
      </c>
      <c r="F13" s="80">
        <v>1088</v>
      </c>
      <c r="G13" s="80">
        <v>433</v>
      </c>
      <c r="H13" s="12">
        <f>E13+F13+G13</f>
        <v>10468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12">
        <f>K13+L13+M13</f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13">
        <f>Q13+R13+S13</f>
        <v>0</v>
      </c>
    </row>
    <row r="14" spans="2:20" ht="30" x14ac:dyDescent="0.25">
      <c r="B14" s="70" t="s">
        <v>12</v>
      </c>
      <c r="C14" s="80">
        <v>6</v>
      </c>
      <c r="D14" s="80">
        <v>6</v>
      </c>
      <c r="E14" s="80">
        <v>8654</v>
      </c>
      <c r="F14" s="80">
        <v>1006</v>
      </c>
      <c r="G14" s="80">
        <v>415</v>
      </c>
      <c r="H14" s="12">
        <f>E14+F14+G14</f>
        <v>10075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12">
        <f>K14+L14+M14</f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13">
        <f>Q14+R14+S14</f>
        <v>0</v>
      </c>
    </row>
    <row r="15" spans="2:20" s="7" customFormat="1" x14ac:dyDescent="0.25">
      <c r="B15" s="71" t="s">
        <v>21</v>
      </c>
      <c r="C15" s="65">
        <f>C16+C17</f>
        <v>1357</v>
      </c>
      <c r="D15" s="54">
        <f>D16+D17</f>
        <v>1357</v>
      </c>
      <c r="E15" s="54">
        <f t="shared" ref="E15:H15" si="9">E16+E17</f>
        <v>4324167</v>
      </c>
      <c r="F15" s="54">
        <f t="shared" si="9"/>
        <v>1268997</v>
      </c>
      <c r="G15" s="54">
        <f t="shared" si="9"/>
        <v>221358</v>
      </c>
      <c r="H15" s="54">
        <f t="shared" si="9"/>
        <v>5814522</v>
      </c>
      <c r="I15" s="54">
        <f>I16+I17</f>
        <v>11</v>
      </c>
      <c r="J15" s="54">
        <f>J16+J17</f>
        <v>11</v>
      </c>
      <c r="K15" s="54">
        <f t="shared" ref="K15:N15" si="10">K16+K17</f>
        <v>19221</v>
      </c>
      <c r="L15" s="54">
        <f t="shared" si="10"/>
        <v>2732</v>
      </c>
      <c r="M15" s="54">
        <f t="shared" si="10"/>
        <v>922</v>
      </c>
      <c r="N15" s="54">
        <f t="shared" si="10"/>
        <v>22875</v>
      </c>
      <c r="O15" s="54">
        <f>O16+O17</f>
        <v>1</v>
      </c>
      <c r="P15" s="54">
        <f>P16+P17</f>
        <v>1</v>
      </c>
      <c r="Q15" s="54">
        <f t="shared" ref="Q15:T15" si="11">Q16+Q17</f>
        <v>2866</v>
      </c>
      <c r="R15" s="54">
        <f t="shared" si="11"/>
        <v>407</v>
      </c>
      <c r="S15" s="54">
        <f t="shared" si="11"/>
        <v>137</v>
      </c>
      <c r="T15" s="56">
        <f t="shared" si="11"/>
        <v>3410</v>
      </c>
    </row>
    <row r="16" spans="2:20" s="7" customFormat="1" x14ac:dyDescent="0.25">
      <c r="B16" s="70" t="s">
        <v>11</v>
      </c>
      <c r="C16" s="80">
        <v>1351</v>
      </c>
      <c r="D16" s="80">
        <v>1351</v>
      </c>
      <c r="E16" s="80">
        <v>4321113</v>
      </c>
      <c r="F16" s="80">
        <v>1268460</v>
      </c>
      <c r="G16" s="80">
        <v>221210</v>
      </c>
      <c r="H16" s="12">
        <f>E16+F16+G16</f>
        <v>5810783</v>
      </c>
      <c r="I16" s="80">
        <v>11</v>
      </c>
      <c r="J16" s="80">
        <v>11</v>
      </c>
      <c r="K16" s="80">
        <v>19221</v>
      </c>
      <c r="L16" s="80">
        <v>2732</v>
      </c>
      <c r="M16" s="80">
        <v>922</v>
      </c>
      <c r="N16" s="12">
        <f>K16+L16+M16</f>
        <v>22875</v>
      </c>
      <c r="O16" s="80">
        <v>1</v>
      </c>
      <c r="P16" s="80">
        <v>1</v>
      </c>
      <c r="Q16" s="80">
        <v>2866</v>
      </c>
      <c r="R16" s="80">
        <v>407</v>
      </c>
      <c r="S16" s="80">
        <v>137</v>
      </c>
      <c r="T16" s="13">
        <f>Q16+R16+S16</f>
        <v>3410</v>
      </c>
    </row>
    <row r="17" spans="2:20" s="7" customFormat="1" ht="30" x14ac:dyDescent="0.25">
      <c r="B17" s="70" t="s">
        <v>12</v>
      </c>
      <c r="C17" s="80">
        <v>6</v>
      </c>
      <c r="D17" s="80">
        <v>6</v>
      </c>
      <c r="E17" s="80">
        <v>3054</v>
      </c>
      <c r="F17" s="80">
        <v>537</v>
      </c>
      <c r="G17" s="80">
        <v>148</v>
      </c>
      <c r="H17" s="12">
        <f>E17+F17+G17</f>
        <v>3739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12">
        <f>K17+L17+M17</f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13">
        <f>Q17+R17+S17</f>
        <v>0</v>
      </c>
    </row>
    <row r="18" spans="2:20" s="7" customFormat="1" x14ac:dyDescent="0.25">
      <c r="B18" s="72" t="s">
        <v>17</v>
      </c>
      <c r="C18" s="65">
        <f>C19+C20+C23+C24</f>
        <v>242</v>
      </c>
      <c r="D18" s="54">
        <f t="shared" ref="D18:H18" si="12">D19+D20+D23+D24</f>
        <v>242</v>
      </c>
      <c r="E18" s="54">
        <f t="shared" si="12"/>
        <v>680424</v>
      </c>
      <c r="F18" s="54">
        <f t="shared" si="12"/>
        <v>98118</v>
      </c>
      <c r="G18" s="54">
        <f t="shared" si="12"/>
        <v>32661</v>
      </c>
      <c r="H18" s="54">
        <f t="shared" si="12"/>
        <v>811203</v>
      </c>
      <c r="I18" s="54">
        <f>I19+I20+I23+I24</f>
        <v>0</v>
      </c>
      <c r="J18" s="54">
        <f t="shared" ref="J18" si="13">J19+J20+J23+J24</f>
        <v>0</v>
      </c>
      <c r="K18" s="54">
        <f t="shared" ref="K18" si="14">K19+K20+K23+K24</f>
        <v>0</v>
      </c>
      <c r="L18" s="54">
        <f t="shared" ref="L18" si="15">L19+L20+L23+L24</f>
        <v>0</v>
      </c>
      <c r="M18" s="54">
        <f t="shared" ref="M18" si="16">M19+M20+M23+M24</f>
        <v>0</v>
      </c>
      <c r="N18" s="54">
        <f t="shared" ref="N18" si="17">N19+N20+N23+N24</f>
        <v>0</v>
      </c>
      <c r="O18" s="54">
        <f>O19+O20+O23+O24</f>
        <v>0</v>
      </c>
      <c r="P18" s="54">
        <f t="shared" ref="P18:T18" si="18">P19+P20+P23+P24</f>
        <v>0</v>
      </c>
      <c r="Q18" s="54">
        <f t="shared" si="18"/>
        <v>0</v>
      </c>
      <c r="R18" s="54">
        <f t="shared" si="18"/>
        <v>0</v>
      </c>
      <c r="S18" s="54">
        <f t="shared" si="18"/>
        <v>0</v>
      </c>
      <c r="T18" s="56">
        <f t="shared" si="18"/>
        <v>0</v>
      </c>
    </row>
    <row r="19" spans="2:20" s="7" customFormat="1" x14ac:dyDescent="0.25">
      <c r="B19" s="73" t="s">
        <v>7</v>
      </c>
      <c r="C19" s="80">
        <v>52</v>
      </c>
      <c r="D19" s="80">
        <v>52</v>
      </c>
      <c r="E19" s="80">
        <v>163826</v>
      </c>
      <c r="F19" s="80">
        <v>23624</v>
      </c>
      <c r="G19" s="80">
        <v>7864</v>
      </c>
      <c r="H19" s="12">
        <f>E19+F19+G19</f>
        <v>195314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12">
        <f>K19+L19+M19</f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13">
        <f>Q19+R19+S19</f>
        <v>0</v>
      </c>
    </row>
    <row r="20" spans="2:20" s="7" customFormat="1" x14ac:dyDescent="0.25">
      <c r="B20" s="73" t="s">
        <v>8</v>
      </c>
      <c r="C20" s="66">
        <f>C21+C22</f>
        <v>181</v>
      </c>
      <c r="D20" s="55">
        <f t="shared" ref="D20:G20" si="19">D21+D22</f>
        <v>181</v>
      </c>
      <c r="E20" s="55">
        <f t="shared" si="19"/>
        <v>496536</v>
      </c>
      <c r="F20" s="55">
        <f t="shared" si="19"/>
        <v>71601</v>
      </c>
      <c r="G20" s="55">
        <f t="shared" si="19"/>
        <v>23834</v>
      </c>
      <c r="H20" s="12">
        <f>H21+H22</f>
        <v>591971</v>
      </c>
      <c r="I20" s="55">
        <f>I21+I22</f>
        <v>0</v>
      </c>
      <c r="J20" s="55">
        <f t="shared" ref="J20:M20" si="20">J21+J22</f>
        <v>0</v>
      </c>
      <c r="K20" s="55">
        <f t="shared" si="20"/>
        <v>0</v>
      </c>
      <c r="L20" s="55">
        <f t="shared" si="20"/>
        <v>0</v>
      </c>
      <c r="M20" s="55">
        <f t="shared" si="20"/>
        <v>0</v>
      </c>
      <c r="N20" s="12">
        <f>N21+N22</f>
        <v>0</v>
      </c>
      <c r="O20" s="55">
        <f>O21+O22</f>
        <v>0</v>
      </c>
      <c r="P20" s="55">
        <f t="shared" ref="P20:S20" si="21">P21+P22</f>
        <v>0</v>
      </c>
      <c r="Q20" s="55">
        <f t="shared" si="21"/>
        <v>0</v>
      </c>
      <c r="R20" s="55">
        <f t="shared" si="21"/>
        <v>0</v>
      </c>
      <c r="S20" s="55">
        <f t="shared" si="21"/>
        <v>0</v>
      </c>
      <c r="T20" s="13">
        <f>T21+T22</f>
        <v>0</v>
      </c>
    </row>
    <row r="21" spans="2:20" s="7" customFormat="1" x14ac:dyDescent="0.25">
      <c r="B21" s="73" t="s">
        <v>1</v>
      </c>
      <c r="C21" s="80">
        <v>74</v>
      </c>
      <c r="D21" s="80">
        <v>74</v>
      </c>
      <c r="E21" s="80">
        <v>261607</v>
      </c>
      <c r="F21" s="80">
        <v>37724</v>
      </c>
      <c r="G21" s="80">
        <v>12557</v>
      </c>
      <c r="H21" s="12">
        <f t="shared" ref="H21:H24" si="22">E21+F21+G21</f>
        <v>311888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12">
        <f t="shared" ref="N21:N24" si="23">K21+L21+M21</f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13">
        <f t="shared" ref="T21:T24" si="24">Q21+R21+S21</f>
        <v>0</v>
      </c>
    </row>
    <row r="22" spans="2:20" s="7" customFormat="1" x14ac:dyDescent="0.25">
      <c r="B22" s="73" t="s">
        <v>2</v>
      </c>
      <c r="C22" s="80">
        <v>107</v>
      </c>
      <c r="D22" s="80">
        <v>107</v>
      </c>
      <c r="E22" s="80">
        <v>234929</v>
      </c>
      <c r="F22" s="80">
        <v>33877</v>
      </c>
      <c r="G22" s="80">
        <v>11277</v>
      </c>
      <c r="H22" s="12">
        <f t="shared" si="22"/>
        <v>280083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12">
        <f t="shared" si="23"/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13">
        <f t="shared" si="24"/>
        <v>0</v>
      </c>
    </row>
    <row r="23" spans="2:20" s="7" customFormat="1" x14ac:dyDescent="0.25">
      <c r="B23" s="73" t="s">
        <v>9</v>
      </c>
      <c r="C23" s="80">
        <v>2</v>
      </c>
      <c r="D23" s="80">
        <v>2</v>
      </c>
      <c r="E23" s="80">
        <v>3972</v>
      </c>
      <c r="F23" s="80">
        <v>573</v>
      </c>
      <c r="G23" s="80">
        <v>191</v>
      </c>
      <c r="H23" s="12">
        <f t="shared" si="22"/>
        <v>4736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12">
        <f t="shared" si="23"/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13">
        <f t="shared" si="24"/>
        <v>0</v>
      </c>
    </row>
    <row r="24" spans="2:20" s="7" customFormat="1" ht="30" x14ac:dyDescent="0.25">
      <c r="B24" s="73" t="s">
        <v>15</v>
      </c>
      <c r="C24" s="80">
        <v>7</v>
      </c>
      <c r="D24" s="80">
        <v>7</v>
      </c>
      <c r="E24" s="80">
        <v>16090</v>
      </c>
      <c r="F24" s="80">
        <v>2320</v>
      </c>
      <c r="G24" s="80">
        <v>772</v>
      </c>
      <c r="H24" s="12">
        <f t="shared" si="22"/>
        <v>19182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12">
        <f t="shared" si="23"/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13">
        <f t="shared" si="24"/>
        <v>0</v>
      </c>
    </row>
    <row r="25" spans="2:20" ht="40.5" customHeight="1" x14ac:dyDescent="0.25">
      <c r="B25" s="74" t="s">
        <v>16</v>
      </c>
      <c r="C25" s="67">
        <f>+C26+C27</f>
        <v>554</v>
      </c>
      <c r="D25" s="12">
        <f t="shared" ref="D25:F25" si="25">+D26+D27</f>
        <v>554</v>
      </c>
      <c r="E25" s="12">
        <f t="shared" si="25"/>
        <v>1377714</v>
      </c>
      <c r="F25" s="12">
        <f t="shared" si="25"/>
        <v>198666</v>
      </c>
      <c r="G25" s="12">
        <f>+G26+G27</f>
        <v>66130</v>
      </c>
      <c r="H25" s="12">
        <f t="shared" ref="H25:N25" si="26">+H26+H27</f>
        <v>1642510</v>
      </c>
      <c r="I25" s="12">
        <f t="shared" si="26"/>
        <v>99</v>
      </c>
      <c r="J25" s="12">
        <f t="shared" si="26"/>
        <v>99</v>
      </c>
      <c r="K25" s="12">
        <f t="shared" si="26"/>
        <v>178659</v>
      </c>
      <c r="L25" s="12">
        <f t="shared" si="26"/>
        <v>25763</v>
      </c>
      <c r="M25" s="12">
        <f t="shared" si="26"/>
        <v>8576</v>
      </c>
      <c r="N25" s="12">
        <f t="shared" si="26"/>
        <v>212998</v>
      </c>
      <c r="O25" s="12">
        <f t="shared" ref="O25:T25" si="27">+O26+O27</f>
        <v>0</v>
      </c>
      <c r="P25" s="12">
        <f t="shared" si="27"/>
        <v>0</v>
      </c>
      <c r="Q25" s="12">
        <f t="shared" si="27"/>
        <v>0</v>
      </c>
      <c r="R25" s="12">
        <f t="shared" si="27"/>
        <v>0</v>
      </c>
      <c r="S25" s="12">
        <f t="shared" si="27"/>
        <v>0</v>
      </c>
      <c r="T25" s="13">
        <f t="shared" si="27"/>
        <v>0</v>
      </c>
    </row>
    <row r="26" spans="2:20" x14ac:dyDescent="0.25">
      <c r="B26" s="70" t="s">
        <v>11</v>
      </c>
      <c r="C26" s="80">
        <v>554</v>
      </c>
      <c r="D26" s="80">
        <v>554</v>
      </c>
      <c r="E26" s="80">
        <v>1377714</v>
      </c>
      <c r="F26" s="80">
        <v>198666</v>
      </c>
      <c r="G26" s="80">
        <v>66130</v>
      </c>
      <c r="H26" s="12">
        <f>E26+F26+G26</f>
        <v>1642510</v>
      </c>
      <c r="I26" s="80">
        <v>99</v>
      </c>
      <c r="J26" s="80">
        <v>99</v>
      </c>
      <c r="K26" s="80">
        <v>178659</v>
      </c>
      <c r="L26" s="80">
        <v>25763</v>
      </c>
      <c r="M26" s="80">
        <v>8576</v>
      </c>
      <c r="N26" s="12">
        <f t="shared" ref="N26:N27" si="28">K26+L26+M26</f>
        <v>212998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13">
        <f t="shared" ref="T26:T27" si="29">Q26+R26+S26</f>
        <v>0</v>
      </c>
    </row>
    <row r="27" spans="2:20" ht="30" x14ac:dyDescent="0.25">
      <c r="B27" s="70" t="s">
        <v>12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12">
        <f>E27+F27+G27</f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12">
        <f t="shared" si="28"/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13">
        <f t="shared" si="29"/>
        <v>0</v>
      </c>
    </row>
    <row r="28" spans="2:20" ht="45" customHeight="1" x14ac:dyDescent="0.25">
      <c r="B28" s="74" t="s">
        <v>24</v>
      </c>
      <c r="C28" s="67">
        <f>C29+C32</f>
        <v>0</v>
      </c>
      <c r="D28" s="12">
        <f t="shared" ref="D28:H28" si="30">D29+D32</f>
        <v>0</v>
      </c>
      <c r="E28" s="12">
        <f t="shared" si="30"/>
        <v>0</v>
      </c>
      <c r="F28" s="12">
        <f t="shared" si="30"/>
        <v>0</v>
      </c>
      <c r="G28" s="12">
        <f t="shared" si="30"/>
        <v>0</v>
      </c>
      <c r="H28" s="12">
        <f t="shared" si="30"/>
        <v>0</v>
      </c>
      <c r="I28" s="12">
        <f>I29+I32</f>
        <v>279.5</v>
      </c>
      <c r="J28" s="12">
        <f t="shared" ref="J28" si="31">J29+J32</f>
        <v>279.5</v>
      </c>
      <c r="K28" s="12">
        <f t="shared" ref="K28" si="32">K29+K32</f>
        <v>406126</v>
      </c>
      <c r="L28" s="12">
        <f t="shared" ref="L28" si="33">L29+L32</f>
        <v>50555</v>
      </c>
      <c r="M28" s="12">
        <f t="shared" ref="M28" si="34">M29+M32</f>
        <v>19524</v>
      </c>
      <c r="N28" s="12">
        <f t="shared" ref="N28" si="35">N29+N32</f>
        <v>476205</v>
      </c>
      <c r="O28" s="12">
        <f>O29+O32</f>
        <v>0</v>
      </c>
      <c r="P28" s="12">
        <f t="shared" ref="P28:T28" si="36">P29+P32</f>
        <v>0</v>
      </c>
      <c r="Q28" s="12">
        <f t="shared" si="36"/>
        <v>0</v>
      </c>
      <c r="R28" s="12">
        <f t="shared" si="36"/>
        <v>0</v>
      </c>
      <c r="S28" s="12">
        <f t="shared" si="36"/>
        <v>0</v>
      </c>
      <c r="T28" s="13">
        <f t="shared" si="36"/>
        <v>0</v>
      </c>
    </row>
    <row r="29" spans="2:20" ht="30" x14ac:dyDescent="0.25">
      <c r="B29" s="75" t="s">
        <v>32</v>
      </c>
      <c r="C29" s="68">
        <f>C30+C31</f>
        <v>0</v>
      </c>
      <c r="D29" s="17">
        <f t="shared" ref="D29:G29" si="37">D30+D31</f>
        <v>0</v>
      </c>
      <c r="E29" s="17">
        <f t="shared" si="37"/>
        <v>0</v>
      </c>
      <c r="F29" s="17">
        <f t="shared" si="37"/>
        <v>0</v>
      </c>
      <c r="G29" s="17">
        <f t="shared" si="37"/>
        <v>0</v>
      </c>
      <c r="H29" s="12">
        <f>H30+H31</f>
        <v>0</v>
      </c>
      <c r="I29" s="17">
        <f>I30+I31</f>
        <v>16</v>
      </c>
      <c r="J29" s="17">
        <f t="shared" ref="J29" si="38">J30+J31</f>
        <v>16</v>
      </c>
      <c r="K29" s="17">
        <f t="shared" ref="K29" si="39">K30+K31</f>
        <v>22848</v>
      </c>
      <c r="L29" s="17">
        <f t="shared" ref="L29" si="40">L30+L31</f>
        <v>2884</v>
      </c>
      <c r="M29" s="17">
        <f t="shared" ref="M29" si="41">M30+M31</f>
        <v>1102</v>
      </c>
      <c r="N29" s="12">
        <f>N30+N31</f>
        <v>26834</v>
      </c>
      <c r="O29" s="17">
        <f>O30+O31</f>
        <v>0</v>
      </c>
      <c r="P29" s="17">
        <f t="shared" ref="P29:S29" si="42">P30+P31</f>
        <v>0</v>
      </c>
      <c r="Q29" s="17">
        <f t="shared" si="42"/>
        <v>0</v>
      </c>
      <c r="R29" s="17">
        <f t="shared" si="42"/>
        <v>0</v>
      </c>
      <c r="S29" s="17">
        <f t="shared" si="42"/>
        <v>0</v>
      </c>
      <c r="T29" s="13">
        <f>T30+T31</f>
        <v>0</v>
      </c>
    </row>
    <row r="30" spans="2:20" x14ac:dyDescent="0.25">
      <c r="B30" s="70" t="s">
        <v>11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12">
        <f>E30+F30+G30</f>
        <v>0</v>
      </c>
      <c r="I30" s="80">
        <v>16</v>
      </c>
      <c r="J30" s="80">
        <v>16</v>
      </c>
      <c r="K30" s="80">
        <v>22848</v>
      </c>
      <c r="L30" s="80">
        <v>2884</v>
      </c>
      <c r="M30" s="80">
        <v>1102</v>
      </c>
      <c r="N30" s="12">
        <f>K30+L30+M30</f>
        <v>26834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13">
        <f>Q30+R30+S30</f>
        <v>0</v>
      </c>
    </row>
    <row r="31" spans="2:20" ht="30" x14ac:dyDescent="0.25">
      <c r="B31" s="70" t="s">
        <v>12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12">
        <f>E31+F31+G31</f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12">
        <f>K31+L31+M31</f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13">
        <f>Q31+R31+S31</f>
        <v>0</v>
      </c>
    </row>
    <row r="32" spans="2:20" x14ac:dyDescent="0.25">
      <c r="B32" s="75" t="s">
        <v>33</v>
      </c>
      <c r="C32" s="66">
        <f>C33+C34</f>
        <v>0</v>
      </c>
      <c r="D32" s="55">
        <f t="shared" ref="D32:H32" si="43">D33+D34</f>
        <v>0</v>
      </c>
      <c r="E32" s="55">
        <f t="shared" si="43"/>
        <v>0</v>
      </c>
      <c r="F32" s="55">
        <f t="shared" si="43"/>
        <v>0</v>
      </c>
      <c r="G32" s="55">
        <f t="shared" si="43"/>
        <v>0</v>
      </c>
      <c r="H32" s="54">
        <f t="shared" si="43"/>
        <v>0</v>
      </c>
      <c r="I32" s="55">
        <f>I33+I34</f>
        <v>263.5</v>
      </c>
      <c r="J32" s="55">
        <f t="shared" ref="J32" si="44">J33+J34</f>
        <v>263.5</v>
      </c>
      <c r="K32" s="55">
        <f t="shared" ref="K32" si="45">K33+K34</f>
        <v>383278</v>
      </c>
      <c r="L32" s="55">
        <f t="shared" ref="L32" si="46">L33+L34</f>
        <v>47671</v>
      </c>
      <c r="M32" s="55">
        <f t="shared" ref="M32" si="47">M33+M34</f>
        <v>18422</v>
      </c>
      <c r="N32" s="54">
        <f t="shared" ref="N32" si="48">N33+N34</f>
        <v>449371</v>
      </c>
      <c r="O32" s="55">
        <f>O33+O34</f>
        <v>0</v>
      </c>
      <c r="P32" s="55">
        <f t="shared" ref="P32:T32" si="49">P33+P34</f>
        <v>0</v>
      </c>
      <c r="Q32" s="55">
        <f t="shared" si="49"/>
        <v>0</v>
      </c>
      <c r="R32" s="55">
        <f t="shared" si="49"/>
        <v>0</v>
      </c>
      <c r="S32" s="55">
        <f t="shared" si="49"/>
        <v>0</v>
      </c>
      <c r="T32" s="56">
        <f t="shared" si="49"/>
        <v>0</v>
      </c>
    </row>
    <row r="33" spans="2:20" x14ac:dyDescent="0.25">
      <c r="B33" s="70" t="s">
        <v>11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12">
        <f>E33+F33+G33</f>
        <v>0</v>
      </c>
      <c r="I33" s="80">
        <v>263.5</v>
      </c>
      <c r="J33" s="80">
        <v>263.5</v>
      </c>
      <c r="K33" s="80">
        <v>383278</v>
      </c>
      <c r="L33" s="80">
        <v>47671</v>
      </c>
      <c r="M33" s="80">
        <v>18422</v>
      </c>
      <c r="N33" s="12">
        <f>K33+L33+M33</f>
        <v>449371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13">
        <f>Q33+R33+S33</f>
        <v>0</v>
      </c>
    </row>
    <row r="34" spans="2:20" ht="30" x14ac:dyDescent="0.25">
      <c r="B34" s="70" t="s">
        <v>12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12">
        <f>E34+F34+G34</f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12">
        <f>K34+L34+M34</f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13">
        <f>Q34+R34+S34</f>
        <v>0</v>
      </c>
    </row>
    <row r="35" spans="2:20" ht="42.75" x14ac:dyDescent="0.25">
      <c r="B35" s="74" t="s">
        <v>18</v>
      </c>
      <c r="C35" s="67">
        <f>+C36+C39+C42</f>
        <v>288</v>
      </c>
      <c r="D35" s="12">
        <f t="shared" ref="D35:H35" si="50">+D36+D39+D42</f>
        <v>288</v>
      </c>
      <c r="E35" s="12">
        <f t="shared" si="50"/>
        <v>847300</v>
      </c>
      <c r="F35" s="12">
        <f t="shared" si="50"/>
        <v>120400</v>
      </c>
      <c r="G35" s="12">
        <f t="shared" si="50"/>
        <v>41100</v>
      </c>
      <c r="H35" s="12">
        <f t="shared" si="50"/>
        <v>1008800</v>
      </c>
      <c r="I35" s="12">
        <f>+I36+I39+I42</f>
        <v>111</v>
      </c>
      <c r="J35" s="12">
        <f t="shared" ref="J35" si="51">+J36+J39+J42</f>
        <v>111</v>
      </c>
      <c r="K35" s="12">
        <f t="shared" ref="K35" si="52">+K36+K39+K42</f>
        <v>189093</v>
      </c>
      <c r="L35" s="12">
        <f t="shared" ref="L35" si="53">+L36+L39+L42</f>
        <v>30864</v>
      </c>
      <c r="M35" s="12">
        <f t="shared" ref="M35" si="54">+M36+M39+M42</f>
        <v>9196</v>
      </c>
      <c r="N35" s="12">
        <f t="shared" ref="N35" si="55">+N36+N39+N42</f>
        <v>229153</v>
      </c>
      <c r="O35" s="12">
        <f>+O36+O39+O42</f>
        <v>10</v>
      </c>
      <c r="P35" s="12">
        <f t="shared" ref="P35:T35" si="56">+P36+P39+P42</f>
        <v>10</v>
      </c>
      <c r="Q35" s="12">
        <f t="shared" si="56"/>
        <v>17900</v>
      </c>
      <c r="R35" s="12">
        <f t="shared" si="56"/>
        <v>2500</v>
      </c>
      <c r="S35" s="12">
        <f t="shared" si="56"/>
        <v>900</v>
      </c>
      <c r="T35" s="13">
        <f t="shared" si="56"/>
        <v>21300</v>
      </c>
    </row>
    <row r="36" spans="2:20" x14ac:dyDescent="0.25">
      <c r="B36" s="75" t="s">
        <v>34</v>
      </c>
      <c r="C36" s="68">
        <f>C37+C38</f>
        <v>0</v>
      </c>
      <c r="D36" s="17">
        <f t="shared" ref="D36:H36" si="57">D37+D38</f>
        <v>0</v>
      </c>
      <c r="E36" s="17">
        <f t="shared" si="57"/>
        <v>0</v>
      </c>
      <c r="F36" s="17">
        <f t="shared" si="57"/>
        <v>0</v>
      </c>
      <c r="G36" s="17">
        <f t="shared" si="57"/>
        <v>0</v>
      </c>
      <c r="H36" s="12">
        <f t="shared" si="57"/>
        <v>0</v>
      </c>
      <c r="I36" s="17">
        <f>I37+I38</f>
        <v>0</v>
      </c>
      <c r="J36" s="17">
        <f t="shared" ref="J36" si="58">J37+J38</f>
        <v>0</v>
      </c>
      <c r="K36" s="17">
        <f t="shared" ref="K36" si="59">K37+K38</f>
        <v>0</v>
      </c>
      <c r="L36" s="17">
        <f t="shared" ref="L36" si="60">L37+L38</f>
        <v>0</v>
      </c>
      <c r="M36" s="17">
        <f t="shared" ref="M36" si="61">M37+M38</f>
        <v>0</v>
      </c>
      <c r="N36" s="12">
        <f t="shared" ref="N36" si="62">N37+N38</f>
        <v>0</v>
      </c>
      <c r="O36" s="17">
        <f>O37+O38</f>
        <v>0</v>
      </c>
      <c r="P36" s="17">
        <f t="shared" ref="P36:T36" si="63">P37+P38</f>
        <v>0</v>
      </c>
      <c r="Q36" s="17">
        <f t="shared" si="63"/>
        <v>0</v>
      </c>
      <c r="R36" s="17">
        <f t="shared" si="63"/>
        <v>0</v>
      </c>
      <c r="S36" s="17">
        <f t="shared" si="63"/>
        <v>0</v>
      </c>
      <c r="T36" s="13">
        <f t="shared" si="63"/>
        <v>0</v>
      </c>
    </row>
    <row r="37" spans="2:20" x14ac:dyDescent="0.25">
      <c r="B37" s="70" t="s">
        <v>11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  <c r="H37" s="12">
        <f>E37+F37+G37</f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12">
        <f>K37+L37+M37</f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13">
        <f>Q37+R37+S37</f>
        <v>0</v>
      </c>
    </row>
    <row r="38" spans="2:20" ht="30" x14ac:dyDescent="0.25">
      <c r="B38" s="70" t="s">
        <v>12</v>
      </c>
      <c r="C38" s="80">
        <v>0</v>
      </c>
      <c r="D38" s="80">
        <v>0</v>
      </c>
      <c r="E38" s="80">
        <v>0</v>
      </c>
      <c r="F38" s="80">
        <v>0</v>
      </c>
      <c r="G38" s="80">
        <v>0</v>
      </c>
      <c r="H38" s="12">
        <f>E38+F38+G38</f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12">
        <f>K38+L38+M38</f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13">
        <f>Q38+R38+S38</f>
        <v>0</v>
      </c>
    </row>
    <row r="39" spans="2:20" x14ac:dyDescent="0.25">
      <c r="B39" s="75" t="s">
        <v>35</v>
      </c>
      <c r="C39" s="68">
        <f>C40+C41</f>
        <v>0</v>
      </c>
      <c r="D39" s="17">
        <f t="shared" ref="D39:H39" si="64">D40+D41</f>
        <v>0</v>
      </c>
      <c r="E39" s="17">
        <f t="shared" si="64"/>
        <v>0</v>
      </c>
      <c r="F39" s="17">
        <f t="shared" si="64"/>
        <v>0</v>
      </c>
      <c r="G39" s="17">
        <f t="shared" si="64"/>
        <v>0</v>
      </c>
      <c r="H39" s="12">
        <f t="shared" si="64"/>
        <v>0</v>
      </c>
      <c r="I39" s="17">
        <f>I40+I41</f>
        <v>47</v>
      </c>
      <c r="J39" s="17">
        <f t="shared" ref="J39" si="65">J40+J41</f>
        <v>47</v>
      </c>
      <c r="K39" s="17">
        <f t="shared" ref="K39" si="66">K40+K41</f>
        <v>87165</v>
      </c>
      <c r="L39" s="17">
        <f t="shared" ref="L39" si="67">L40+L41</f>
        <v>11308</v>
      </c>
      <c r="M39" s="17">
        <f t="shared" ref="M39" si="68">M40+M41</f>
        <v>4188</v>
      </c>
      <c r="N39" s="12">
        <f t="shared" ref="N39" si="69">N40+N41</f>
        <v>102661</v>
      </c>
      <c r="O39" s="17">
        <f>O40+O41</f>
        <v>0</v>
      </c>
      <c r="P39" s="17">
        <f t="shared" ref="P39:T39" si="70">P40+P41</f>
        <v>0</v>
      </c>
      <c r="Q39" s="17">
        <f t="shared" si="70"/>
        <v>0</v>
      </c>
      <c r="R39" s="17">
        <f t="shared" si="70"/>
        <v>0</v>
      </c>
      <c r="S39" s="17">
        <f t="shared" si="70"/>
        <v>0</v>
      </c>
      <c r="T39" s="13">
        <f t="shared" si="70"/>
        <v>0</v>
      </c>
    </row>
    <row r="40" spans="2:20" x14ac:dyDescent="0.25">
      <c r="B40" s="70" t="s">
        <v>11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12">
        <f>E40+F40+G40</f>
        <v>0</v>
      </c>
      <c r="I40" s="80">
        <v>47</v>
      </c>
      <c r="J40" s="80">
        <v>47</v>
      </c>
      <c r="K40" s="80">
        <v>87165</v>
      </c>
      <c r="L40" s="80">
        <v>11308</v>
      </c>
      <c r="M40" s="80">
        <v>4188</v>
      </c>
      <c r="N40" s="12">
        <f>K40+L40+M40</f>
        <v>102661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13">
        <f>Q40+R40+S40</f>
        <v>0</v>
      </c>
    </row>
    <row r="41" spans="2:20" ht="30" x14ac:dyDescent="0.25">
      <c r="B41" s="70" t="s">
        <v>12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12">
        <f>E41+F41+G41</f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12">
        <f>K41+L41+M41</f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13">
        <f>Q41+R41+S41</f>
        <v>0</v>
      </c>
    </row>
    <row r="42" spans="2:20" x14ac:dyDescent="0.25">
      <c r="B42" s="75" t="s">
        <v>38</v>
      </c>
      <c r="C42" s="66">
        <f>C43+C44+C45</f>
        <v>288</v>
      </c>
      <c r="D42" s="55">
        <f t="shared" ref="D42:H42" si="71">D43+D44+D45</f>
        <v>288</v>
      </c>
      <c r="E42" s="55">
        <f t="shared" si="71"/>
        <v>847300</v>
      </c>
      <c r="F42" s="55">
        <f t="shared" si="71"/>
        <v>120400</v>
      </c>
      <c r="G42" s="55">
        <f t="shared" si="71"/>
        <v>41100</v>
      </c>
      <c r="H42" s="54">
        <f t="shared" si="71"/>
        <v>1008800</v>
      </c>
      <c r="I42" s="55">
        <f>I43+I44+I45</f>
        <v>64</v>
      </c>
      <c r="J42" s="55">
        <f t="shared" ref="J42" si="72">J43+J44+J45</f>
        <v>64</v>
      </c>
      <c r="K42" s="55">
        <f t="shared" ref="K42" si="73">K43+K44+K45</f>
        <v>101928</v>
      </c>
      <c r="L42" s="55">
        <f t="shared" ref="L42" si="74">L43+L44+L45</f>
        <v>19556</v>
      </c>
      <c r="M42" s="55">
        <f t="shared" ref="M42" si="75">M43+M44+M45</f>
        <v>5008</v>
      </c>
      <c r="N42" s="54">
        <f t="shared" ref="N42" si="76">N43+N44+N45</f>
        <v>126492</v>
      </c>
      <c r="O42" s="55">
        <f>O43+O44+O45</f>
        <v>10</v>
      </c>
      <c r="P42" s="55">
        <f t="shared" ref="P42:T42" si="77">P43+P44+P45</f>
        <v>10</v>
      </c>
      <c r="Q42" s="55">
        <f t="shared" si="77"/>
        <v>17900</v>
      </c>
      <c r="R42" s="55">
        <f t="shared" si="77"/>
        <v>2500</v>
      </c>
      <c r="S42" s="55">
        <f t="shared" si="77"/>
        <v>900</v>
      </c>
      <c r="T42" s="56">
        <f t="shared" si="77"/>
        <v>21300</v>
      </c>
    </row>
    <row r="43" spans="2:20" x14ac:dyDescent="0.25">
      <c r="B43" s="70" t="s">
        <v>11</v>
      </c>
      <c r="C43" s="80">
        <v>191</v>
      </c>
      <c r="D43" s="80">
        <v>191</v>
      </c>
      <c r="E43" s="80">
        <v>667300</v>
      </c>
      <c r="F43" s="80">
        <v>94800</v>
      </c>
      <c r="G43" s="80">
        <v>32500</v>
      </c>
      <c r="H43" s="12">
        <f>E43+F43+G43</f>
        <v>794600</v>
      </c>
      <c r="I43" s="80">
        <v>64</v>
      </c>
      <c r="J43" s="80">
        <v>64</v>
      </c>
      <c r="K43" s="80">
        <v>101928</v>
      </c>
      <c r="L43" s="80">
        <v>19556</v>
      </c>
      <c r="M43" s="80">
        <v>5008</v>
      </c>
      <c r="N43" s="12">
        <f>K43+L43+M43</f>
        <v>126492</v>
      </c>
      <c r="O43" s="80">
        <v>10</v>
      </c>
      <c r="P43" s="80">
        <v>10</v>
      </c>
      <c r="Q43" s="80">
        <v>17900</v>
      </c>
      <c r="R43" s="80">
        <v>2500</v>
      </c>
      <c r="S43" s="80">
        <v>900</v>
      </c>
      <c r="T43" s="13">
        <f>Q43+R43+S43</f>
        <v>21300</v>
      </c>
    </row>
    <row r="44" spans="2:20" ht="30" x14ac:dyDescent="0.25">
      <c r="B44" s="70" t="s">
        <v>12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12">
        <f>E44+F44+G44</f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12">
        <f>K44+L44+M44</f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13">
        <f>Q44+R44+S44</f>
        <v>0</v>
      </c>
    </row>
    <row r="45" spans="2:20" x14ac:dyDescent="0.25">
      <c r="B45" s="70" t="s">
        <v>43</v>
      </c>
      <c r="C45" s="80">
        <v>97</v>
      </c>
      <c r="D45" s="80">
        <v>97</v>
      </c>
      <c r="E45" s="80">
        <v>180000</v>
      </c>
      <c r="F45" s="80">
        <v>25600</v>
      </c>
      <c r="G45" s="80">
        <v>8600</v>
      </c>
      <c r="H45" s="12">
        <f t="shared" ref="H45" si="78">E45+F45+G45</f>
        <v>214200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12">
        <f t="shared" ref="N45" si="79">K45+L45+M45</f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13">
        <f t="shared" ref="T45" si="80">Q45+R45+S45</f>
        <v>0</v>
      </c>
    </row>
    <row r="46" spans="2:20" ht="28.5" x14ac:dyDescent="0.25">
      <c r="B46" s="74" t="s">
        <v>25</v>
      </c>
      <c r="C46" s="67">
        <f>C47+C50+C53+C56</f>
        <v>0</v>
      </c>
      <c r="D46" s="12">
        <f t="shared" ref="D46:H46" si="81">D47+D50+D53+D56</f>
        <v>0</v>
      </c>
      <c r="E46" s="12">
        <f t="shared" si="81"/>
        <v>0</v>
      </c>
      <c r="F46" s="12">
        <f t="shared" si="81"/>
        <v>0</v>
      </c>
      <c r="G46" s="12">
        <f t="shared" si="81"/>
        <v>0</v>
      </c>
      <c r="H46" s="12">
        <f t="shared" si="81"/>
        <v>0</v>
      </c>
      <c r="I46" s="12">
        <f>I47+I50+I53+I56</f>
        <v>61</v>
      </c>
      <c r="J46" s="12">
        <f t="shared" ref="J46" si="82">J47+J50+J53+J56</f>
        <v>61</v>
      </c>
      <c r="K46" s="12">
        <f t="shared" ref="K46" si="83">K47+K50+K53+K56</f>
        <v>90375</v>
      </c>
      <c r="L46" s="12">
        <f t="shared" ref="L46" si="84">L47+L50+L53+L56</f>
        <v>11364</v>
      </c>
      <c r="M46" s="12">
        <f t="shared" ref="M46" si="85">M47+M50+M53+M56</f>
        <v>4351</v>
      </c>
      <c r="N46" s="12">
        <f t="shared" ref="N46" si="86">N47+N50+N53+N56</f>
        <v>106090</v>
      </c>
      <c r="O46" s="12">
        <f>O47+O50+O53+O56</f>
        <v>0</v>
      </c>
      <c r="P46" s="12">
        <f t="shared" ref="P46:T46" si="87">P47+P50+P53+P56</f>
        <v>0</v>
      </c>
      <c r="Q46" s="12">
        <f t="shared" si="87"/>
        <v>0</v>
      </c>
      <c r="R46" s="12">
        <f t="shared" si="87"/>
        <v>0</v>
      </c>
      <c r="S46" s="12">
        <f t="shared" si="87"/>
        <v>0</v>
      </c>
      <c r="T46" s="13">
        <f t="shared" si="87"/>
        <v>0</v>
      </c>
    </row>
    <row r="47" spans="2:20" ht="30" x14ac:dyDescent="0.25">
      <c r="B47" s="75" t="s">
        <v>36</v>
      </c>
      <c r="C47" s="68">
        <f>C48+C49</f>
        <v>0</v>
      </c>
      <c r="D47" s="17">
        <f t="shared" ref="D47:H47" si="88">D48+D49</f>
        <v>0</v>
      </c>
      <c r="E47" s="17">
        <f t="shared" si="88"/>
        <v>0</v>
      </c>
      <c r="F47" s="17">
        <f t="shared" si="88"/>
        <v>0</v>
      </c>
      <c r="G47" s="17">
        <f t="shared" si="88"/>
        <v>0</v>
      </c>
      <c r="H47" s="12">
        <f t="shared" si="88"/>
        <v>0</v>
      </c>
      <c r="I47" s="17">
        <f>I48+I49</f>
        <v>7</v>
      </c>
      <c r="J47" s="17">
        <f t="shared" ref="J47" si="89">J48+J49</f>
        <v>7</v>
      </c>
      <c r="K47" s="17">
        <f t="shared" ref="K47" si="90">K48+K49</f>
        <v>13777</v>
      </c>
      <c r="L47" s="17">
        <f t="shared" ref="L47" si="91">L48+L49</f>
        <v>1601</v>
      </c>
      <c r="M47" s="17">
        <f t="shared" ref="M47" si="92">M48+M49</f>
        <v>661</v>
      </c>
      <c r="N47" s="12">
        <f t="shared" ref="N47" si="93">N48+N49</f>
        <v>16039</v>
      </c>
      <c r="O47" s="17">
        <f>O48+O49</f>
        <v>0</v>
      </c>
      <c r="P47" s="17">
        <f t="shared" ref="P47:T47" si="94">P48+P49</f>
        <v>0</v>
      </c>
      <c r="Q47" s="17">
        <f t="shared" si="94"/>
        <v>0</v>
      </c>
      <c r="R47" s="17">
        <f t="shared" si="94"/>
        <v>0</v>
      </c>
      <c r="S47" s="17">
        <f t="shared" si="94"/>
        <v>0</v>
      </c>
      <c r="T47" s="13">
        <f t="shared" si="94"/>
        <v>0</v>
      </c>
    </row>
    <row r="48" spans="2:20" x14ac:dyDescent="0.25">
      <c r="B48" s="70" t="s">
        <v>11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  <c r="H48" s="12">
        <f>E48+F48+G48</f>
        <v>0</v>
      </c>
      <c r="I48" s="80">
        <v>7</v>
      </c>
      <c r="J48" s="80">
        <v>7</v>
      </c>
      <c r="K48" s="80">
        <v>13777</v>
      </c>
      <c r="L48" s="80">
        <v>1601</v>
      </c>
      <c r="M48" s="80">
        <v>661</v>
      </c>
      <c r="N48" s="12">
        <f>K48+L48+M48</f>
        <v>16039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13">
        <f>Q48+R48+S48</f>
        <v>0</v>
      </c>
    </row>
    <row r="49" spans="2:20" ht="30" x14ac:dyDescent="0.25">
      <c r="B49" s="70" t="s">
        <v>12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12">
        <f t="shared" ref="H49" si="95">E49+F49+G49</f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12">
        <f t="shared" ref="N49" si="96">K49+L49+M49</f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13">
        <f t="shared" ref="T49" si="97">Q49+R49+S49</f>
        <v>0</v>
      </c>
    </row>
    <row r="50" spans="2:20" x14ac:dyDescent="0.25">
      <c r="B50" s="75" t="s">
        <v>37</v>
      </c>
      <c r="C50" s="68">
        <f>C51+C52</f>
        <v>0</v>
      </c>
      <c r="D50" s="17">
        <f t="shared" ref="D50" si="98">D51+D52</f>
        <v>0</v>
      </c>
      <c r="E50" s="17">
        <f t="shared" ref="E50" si="99">E51+E52</f>
        <v>0</v>
      </c>
      <c r="F50" s="17">
        <f t="shared" ref="F50" si="100">F51+F52</f>
        <v>0</v>
      </c>
      <c r="G50" s="17">
        <f t="shared" ref="G50:H50" si="101">G51+G52</f>
        <v>0</v>
      </c>
      <c r="H50" s="12">
        <f t="shared" si="101"/>
        <v>0</v>
      </c>
      <c r="I50" s="17">
        <f>I51+I52</f>
        <v>0</v>
      </c>
      <c r="J50" s="17">
        <f t="shared" ref="J50" si="102">J51+J52</f>
        <v>0</v>
      </c>
      <c r="K50" s="17">
        <f t="shared" ref="K50" si="103">K51+K52</f>
        <v>0</v>
      </c>
      <c r="L50" s="17">
        <f t="shared" ref="L50" si="104">L51+L52</f>
        <v>0</v>
      </c>
      <c r="M50" s="17">
        <f t="shared" ref="M50" si="105">M51+M52</f>
        <v>0</v>
      </c>
      <c r="N50" s="12">
        <f t="shared" ref="N50" si="106">N51+N52</f>
        <v>0</v>
      </c>
      <c r="O50" s="17">
        <f>O51+O52</f>
        <v>0</v>
      </c>
      <c r="P50" s="17">
        <f t="shared" ref="P50:T50" si="107">P51+P52</f>
        <v>0</v>
      </c>
      <c r="Q50" s="17">
        <f t="shared" si="107"/>
        <v>0</v>
      </c>
      <c r="R50" s="17">
        <f t="shared" si="107"/>
        <v>0</v>
      </c>
      <c r="S50" s="17">
        <f t="shared" si="107"/>
        <v>0</v>
      </c>
      <c r="T50" s="13">
        <f t="shared" si="107"/>
        <v>0</v>
      </c>
    </row>
    <row r="51" spans="2:20" x14ac:dyDescent="0.25">
      <c r="B51" s="70" t="s">
        <v>11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  <c r="H51" s="12">
        <f>E51+F51+G51</f>
        <v>0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12">
        <f>K51+L51+M51</f>
        <v>0</v>
      </c>
      <c r="O51" s="80">
        <v>0</v>
      </c>
      <c r="P51" s="80">
        <v>0</v>
      </c>
      <c r="Q51" s="80">
        <v>0</v>
      </c>
      <c r="R51" s="80">
        <v>0</v>
      </c>
      <c r="S51" s="80">
        <v>0</v>
      </c>
      <c r="T51" s="13">
        <f>Q51+R51+S51</f>
        <v>0</v>
      </c>
    </row>
    <row r="52" spans="2:20" ht="30" x14ac:dyDescent="0.25">
      <c r="B52" s="70" t="s">
        <v>12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  <c r="H52" s="12">
        <f t="shared" ref="H52" si="108">E52+F52+G52</f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12">
        <f t="shared" ref="N52" si="109">K52+L52+M52</f>
        <v>0</v>
      </c>
      <c r="O52" s="80">
        <v>0</v>
      </c>
      <c r="P52" s="80">
        <v>0</v>
      </c>
      <c r="Q52" s="80">
        <v>0</v>
      </c>
      <c r="R52" s="80">
        <v>0</v>
      </c>
      <c r="S52" s="80">
        <v>0</v>
      </c>
      <c r="T52" s="13">
        <f t="shared" ref="T52" si="110">Q52+R52+S52</f>
        <v>0</v>
      </c>
    </row>
    <row r="53" spans="2:20" x14ac:dyDescent="0.25">
      <c r="B53" s="75" t="s">
        <v>39</v>
      </c>
      <c r="C53" s="68">
        <f>C54+C55</f>
        <v>0</v>
      </c>
      <c r="D53" s="17">
        <f t="shared" ref="D53" si="111">D54+D55</f>
        <v>0</v>
      </c>
      <c r="E53" s="17">
        <f t="shared" ref="E53" si="112">E54+E55</f>
        <v>0</v>
      </c>
      <c r="F53" s="17">
        <f t="shared" ref="F53" si="113">F54+F55</f>
        <v>0</v>
      </c>
      <c r="G53" s="17">
        <f t="shared" ref="G53:H53" si="114">G54+G55</f>
        <v>0</v>
      </c>
      <c r="H53" s="12">
        <f t="shared" si="114"/>
        <v>0</v>
      </c>
      <c r="I53" s="17">
        <f>I54+I55</f>
        <v>0</v>
      </c>
      <c r="J53" s="17">
        <f t="shared" ref="J53" si="115">J54+J55</f>
        <v>0</v>
      </c>
      <c r="K53" s="17">
        <f t="shared" ref="K53" si="116">K54+K55</f>
        <v>0</v>
      </c>
      <c r="L53" s="17">
        <f t="shared" ref="L53" si="117">L54+L55</f>
        <v>0</v>
      </c>
      <c r="M53" s="17">
        <f t="shared" ref="M53" si="118">M54+M55</f>
        <v>0</v>
      </c>
      <c r="N53" s="12">
        <f t="shared" ref="N53" si="119">N54+N55</f>
        <v>0</v>
      </c>
      <c r="O53" s="17">
        <f>O54+O55</f>
        <v>0</v>
      </c>
      <c r="P53" s="17">
        <f t="shared" ref="P53:T53" si="120">P54+P55</f>
        <v>0</v>
      </c>
      <c r="Q53" s="17">
        <f t="shared" si="120"/>
        <v>0</v>
      </c>
      <c r="R53" s="17">
        <f t="shared" si="120"/>
        <v>0</v>
      </c>
      <c r="S53" s="17">
        <f t="shared" si="120"/>
        <v>0</v>
      </c>
      <c r="T53" s="13">
        <f t="shared" si="120"/>
        <v>0</v>
      </c>
    </row>
    <row r="54" spans="2:20" x14ac:dyDescent="0.25">
      <c r="B54" s="70" t="s">
        <v>11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  <c r="H54" s="12">
        <f>E54+F54+G54</f>
        <v>0</v>
      </c>
      <c r="I54" s="80">
        <v>0</v>
      </c>
      <c r="J54" s="80">
        <v>0</v>
      </c>
      <c r="K54" s="80">
        <v>0</v>
      </c>
      <c r="L54" s="80">
        <v>0</v>
      </c>
      <c r="M54" s="80">
        <v>0</v>
      </c>
      <c r="N54" s="12">
        <f>K54+L54+M54</f>
        <v>0</v>
      </c>
      <c r="O54" s="80">
        <v>0</v>
      </c>
      <c r="P54" s="80">
        <v>0</v>
      </c>
      <c r="Q54" s="80">
        <v>0</v>
      </c>
      <c r="R54" s="80">
        <v>0</v>
      </c>
      <c r="S54" s="80">
        <v>0</v>
      </c>
      <c r="T54" s="13">
        <f>Q54+R54+S54</f>
        <v>0</v>
      </c>
    </row>
    <row r="55" spans="2:20" ht="30" x14ac:dyDescent="0.25">
      <c r="B55" s="70" t="s">
        <v>12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12">
        <f t="shared" ref="H55" si="121">E55+F55+G55</f>
        <v>0</v>
      </c>
      <c r="I55" s="80">
        <v>0</v>
      </c>
      <c r="J55" s="80">
        <v>0</v>
      </c>
      <c r="K55" s="80">
        <v>0</v>
      </c>
      <c r="L55" s="80">
        <v>0</v>
      </c>
      <c r="M55" s="80">
        <v>0</v>
      </c>
      <c r="N55" s="12">
        <f t="shared" ref="N55" si="122">K55+L55+M55</f>
        <v>0</v>
      </c>
      <c r="O55" s="80">
        <v>0</v>
      </c>
      <c r="P55" s="80">
        <v>0</v>
      </c>
      <c r="Q55" s="80">
        <v>0</v>
      </c>
      <c r="R55" s="80">
        <v>0</v>
      </c>
      <c r="S55" s="80">
        <v>0</v>
      </c>
      <c r="T55" s="13">
        <f t="shared" ref="T55" si="123">Q55+R55+S55</f>
        <v>0</v>
      </c>
    </row>
    <row r="56" spans="2:20" x14ac:dyDescent="0.25">
      <c r="B56" s="75" t="s">
        <v>40</v>
      </c>
      <c r="C56" s="68">
        <f>C57+C58</f>
        <v>0</v>
      </c>
      <c r="D56" s="17">
        <f t="shared" ref="D56" si="124">D57+D58</f>
        <v>0</v>
      </c>
      <c r="E56" s="17">
        <f t="shared" ref="E56" si="125">E57+E58</f>
        <v>0</v>
      </c>
      <c r="F56" s="17">
        <f t="shared" ref="F56" si="126">F57+F58</f>
        <v>0</v>
      </c>
      <c r="G56" s="17">
        <f t="shared" ref="G56:H56" si="127">G57+G58</f>
        <v>0</v>
      </c>
      <c r="H56" s="12">
        <f t="shared" si="127"/>
        <v>0</v>
      </c>
      <c r="I56" s="17">
        <f>I57+I58</f>
        <v>54</v>
      </c>
      <c r="J56" s="17">
        <f t="shared" ref="J56" si="128">J57+J58</f>
        <v>54</v>
      </c>
      <c r="K56" s="17">
        <f t="shared" ref="K56" si="129">K57+K58</f>
        <v>76598</v>
      </c>
      <c r="L56" s="17">
        <f t="shared" ref="L56" si="130">L57+L58</f>
        <v>9763</v>
      </c>
      <c r="M56" s="17">
        <f t="shared" ref="M56" si="131">M57+M58</f>
        <v>3690</v>
      </c>
      <c r="N56" s="12">
        <f t="shared" ref="N56" si="132">N57+N58</f>
        <v>90051</v>
      </c>
      <c r="O56" s="17">
        <f>O57+O58</f>
        <v>0</v>
      </c>
      <c r="P56" s="17">
        <f t="shared" ref="P56:T56" si="133">P57+P58</f>
        <v>0</v>
      </c>
      <c r="Q56" s="17">
        <f t="shared" si="133"/>
        <v>0</v>
      </c>
      <c r="R56" s="17">
        <f t="shared" si="133"/>
        <v>0</v>
      </c>
      <c r="S56" s="17">
        <f t="shared" si="133"/>
        <v>0</v>
      </c>
      <c r="T56" s="13">
        <f t="shared" si="133"/>
        <v>0</v>
      </c>
    </row>
    <row r="57" spans="2:20" x14ac:dyDescent="0.25">
      <c r="B57" s="70" t="s">
        <v>11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  <c r="H57" s="12">
        <f>E57+F57+G57</f>
        <v>0</v>
      </c>
      <c r="I57" s="80">
        <v>54</v>
      </c>
      <c r="J57" s="80">
        <v>54</v>
      </c>
      <c r="K57" s="80">
        <v>76598</v>
      </c>
      <c r="L57" s="80">
        <v>9763</v>
      </c>
      <c r="M57" s="80">
        <v>3690</v>
      </c>
      <c r="N57" s="12">
        <f>K57+L57+M57</f>
        <v>90051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13">
        <f>Q57+R57+S57</f>
        <v>0</v>
      </c>
    </row>
    <row r="58" spans="2:20" ht="30.75" thickBot="1" x14ac:dyDescent="0.3">
      <c r="B58" s="76" t="s">
        <v>12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57">
        <f t="shared" ref="H58" si="134">E58+F58+G58</f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57">
        <f t="shared" ref="N58" si="135">K58+L58+M58</f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58">
        <f t="shared" ref="T58" si="136">Q58+R58+S58</f>
        <v>0</v>
      </c>
    </row>
  </sheetData>
  <sheetProtection password="EA4A" sheet="1" objects="1" scenarios="1"/>
  <mergeCells count="5">
    <mergeCell ref="I5:N5"/>
    <mergeCell ref="B5:B6"/>
    <mergeCell ref="B3:N3"/>
    <mergeCell ref="C5:H5"/>
    <mergeCell ref="O5:T5"/>
  </mergeCells>
  <pageMargins left="0.70866141732283472" right="0.19685039370078741" top="0.34" bottom="0.18" header="0.17" footer="0.16"/>
  <pageSetup paperSize="9" scale="60" orientation="landscape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rgb="FFFFFF00"/>
  </sheetPr>
  <dimension ref="B1:T58"/>
  <sheetViews>
    <sheetView showGridLines="0" zoomScale="70" zoomScaleNormal="70" workbookViewId="0">
      <pane xSplit="2" ySplit="6" topLeftCell="C43" activePane="bottomRight" state="frozen"/>
      <selection activeCell="B1" sqref="B1"/>
      <selection pane="topRight" activeCell="B1" sqref="B1"/>
      <selection pane="bottomLeft" activeCell="B1" sqref="B1"/>
      <selection pane="bottomRight" activeCell="P47" sqref="P47"/>
    </sheetView>
  </sheetViews>
  <sheetFormatPr defaultColWidth="9.140625" defaultRowHeight="15" x14ac:dyDescent="0.25"/>
  <cols>
    <col min="1" max="1" width="2.5703125" style="2" customWidth="1"/>
    <col min="2" max="2" width="45.7109375" style="2" customWidth="1"/>
    <col min="3" max="3" width="12.85546875" style="2" customWidth="1"/>
    <col min="4" max="4" width="18.140625" style="2" customWidth="1"/>
    <col min="5" max="5" width="16.28515625" style="2" customWidth="1"/>
    <col min="6" max="7" width="15.7109375" style="2" customWidth="1"/>
    <col min="8" max="9" width="11.42578125" style="2" customWidth="1"/>
    <col min="10" max="10" width="18.140625" style="2" customWidth="1"/>
    <col min="11" max="11" width="17.28515625" style="2" customWidth="1"/>
    <col min="12" max="12" width="15.28515625" style="2" customWidth="1"/>
    <col min="13" max="13" width="15.5703125" style="2" customWidth="1"/>
    <col min="14" max="14" width="15" style="2" customWidth="1"/>
    <col min="15" max="15" width="11.42578125" style="2" customWidth="1"/>
    <col min="16" max="16" width="18.140625" style="2" customWidth="1"/>
    <col min="17" max="17" width="17.28515625" style="2" customWidth="1"/>
    <col min="18" max="18" width="15.28515625" style="2" customWidth="1"/>
    <col min="19" max="19" width="15.5703125" style="2" customWidth="1"/>
    <col min="20" max="20" width="15" style="2" customWidth="1"/>
    <col min="21" max="16384" width="9.140625" style="2"/>
  </cols>
  <sheetData>
    <row r="1" spans="2:20" ht="18.75" x14ac:dyDescent="0.3">
      <c r="B1" s="51" t="str">
        <f>'2025-2027'!B1</f>
        <v>Приложение №8a</v>
      </c>
      <c r="F1" s="3"/>
      <c r="L1" s="3"/>
    </row>
    <row r="2" spans="2:20" ht="18.75" x14ac:dyDescent="0.3">
      <c r="B2" s="1"/>
      <c r="F2" s="3"/>
      <c r="L2" s="3"/>
    </row>
    <row r="3" spans="2:20" ht="18.75" x14ac:dyDescent="0.3">
      <c r="B3" s="105" t="s">
        <v>45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2:20" ht="15.75" thickBot="1" x14ac:dyDescent="0.3">
      <c r="B4" s="5"/>
      <c r="C4" s="5"/>
      <c r="D4" s="5"/>
      <c r="E4" s="5"/>
      <c r="F4" s="9"/>
      <c r="G4" s="9"/>
      <c r="H4" s="5"/>
      <c r="I4" s="5"/>
      <c r="J4" s="5"/>
      <c r="K4" s="5"/>
      <c r="L4" s="9"/>
      <c r="M4" s="9"/>
      <c r="T4" s="6" t="s">
        <v>6</v>
      </c>
    </row>
    <row r="5" spans="2:20" x14ac:dyDescent="0.25">
      <c r="B5" s="103" t="s">
        <v>0</v>
      </c>
      <c r="C5" s="102" t="s">
        <v>26</v>
      </c>
      <c r="D5" s="102"/>
      <c r="E5" s="102"/>
      <c r="F5" s="102"/>
      <c r="G5" s="102"/>
      <c r="H5" s="102"/>
      <c r="I5" s="102" t="s">
        <v>27</v>
      </c>
      <c r="J5" s="102"/>
      <c r="K5" s="102"/>
      <c r="L5" s="102"/>
      <c r="M5" s="102"/>
      <c r="N5" s="102"/>
      <c r="O5" s="102" t="s">
        <v>42</v>
      </c>
      <c r="P5" s="102"/>
      <c r="Q5" s="102"/>
      <c r="R5" s="102"/>
      <c r="S5" s="102"/>
      <c r="T5" s="106"/>
    </row>
    <row r="6" spans="2:20" ht="106.15" customHeight="1" x14ac:dyDescent="0.25">
      <c r="B6" s="104"/>
      <c r="C6" s="77" t="s">
        <v>13</v>
      </c>
      <c r="D6" s="77" t="s">
        <v>890</v>
      </c>
      <c r="E6" s="78" t="s">
        <v>893</v>
      </c>
      <c r="F6" s="78" t="s">
        <v>3</v>
      </c>
      <c r="G6" s="78" t="s">
        <v>4</v>
      </c>
      <c r="H6" s="78" t="s">
        <v>14</v>
      </c>
      <c r="I6" s="77" t="s">
        <v>13</v>
      </c>
      <c r="J6" s="77" t="str">
        <f>D6</f>
        <v>Брой персонал с индивидуална работна заплата равна на МРЗ или обвързана с размера на МРЗ</v>
      </c>
      <c r="K6" s="78" t="str">
        <f>E6</f>
        <v>Допълнително необходими средства за годината за достигане размера на МРЗ (1 146 лв.)</v>
      </c>
      <c r="L6" s="78" t="s">
        <v>3</v>
      </c>
      <c r="M6" s="78" t="s">
        <v>4</v>
      </c>
      <c r="N6" s="78" t="s">
        <v>14</v>
      </c>
      <c r="O6" s="77" t="s">
        <v>13</v>
      </c>
      <c r="P6" s="77" t="str">
        <f>J6</f>
        <v>Брой персонал с индивидуална работна заплата равна на МРЗ или обвързана с размера на МРЗ</v>
      </c>
      <c r="Q6" s="78" t="str">
        <f>K6</f>
        <v>Допълнително необходими средства за годината за достигане размера на МРЗ (1 146 лв.)</v>
      </c>
      <c r="R6" s="78" t="s">
        <v>3</v>
      </c>
      <c r="S6" s="78" t="s">
        <v>4</v>
      </c>
      <c r="T6" s="79" t="s">
        <v>14</v>
      </c>
    </row>
    <row r="7" spans="2:20" ht="16.5" customHeight="1" thickBot="1" x14ac:dyDescent="0.3">
      <c r="B7" s="61">
        <v>1</v>
      </c>
      <c r="C7" s="62">
        <v>2</v>
      </c>
      <c r="D7" s="62">
        <v>3</v>
      </c>
      <c r="E7" s="62">
        <v>4</v>
      </c>
      <c r="F7" s="62">
        <v>5</v>
      </c>
      <c r="G7" s="62">
        <v>6</v>
      </c>
      <c r="H7" s="62" t="s">
        <v>5</v>
      </c>
      <c r="I7" s="62">
        <v>8</v>
      </c>
      <c r="J7" s="62">
        <v>9</v>
      </c>
      <c r="K7" s="62">
        <v>10</v>
      </c>
      <c r="L7" s="62">
        <v>11</v>
      </c>
      <c r="M7" s="62">
        <v>12</v>
      </c>
      <c r="N7" s="62" t="s">
        <v>29</v>
      </c>
      <c r="O7" s="62">
        <v>8</v>
      </c>
      <c r="P7" s="62">
        <v>9</v>
      </c>
      <c r="Q7" s="62">
        <v>10</v>
      </c>
      <c r="R7" s="62">
        <v>11</v>
      </c>
      <c r="S7" s="62">
        <v>12</v>
      </c>
      <c r="T7" s="63" t="s">
        <v>29</v>
      </c>
    </row>
    <row r="8" spans="2:20" ht="16.5" customHeight="1" x14ac:dyDescent="0.25">
      <c r="B8" s="69" t="s">
        <v>19</v>
      </c>
      <c r="C8" s="64">
        <f>C9+C10+C11</f>
        <v>236</v>
      </c>
      <c r="D8" s="59">
        <f t="shared" ref="D8:G8" si="0">D9+D10+D11</f>
        <v>236</v>
      </c>
      <c r="E8" s="59">
        <f t="shared" si="0"/>
        <v>272963</v>
      </c>
      <c r="F8" s="59">
        <f t="shared" si="0"/>
        <v>31845</v>
      </c>
      <c r="G8" s="59">
        <f t="shared" si="0"/>
        <v>13108</v>
      </c>
      <c r="H8" s="59">
        <f>H9+H10+H11</f>
        <v>317916</v>
      </c>
      <c r="I8" s="59">
        <f>I9+I10+I11</f>
        <v>41</v>
      </c>
      <c r="J8" s="59">
        <f t="shared" ref="J8:N8" si="1">J9+J10+J11</f>
        <v>41</v>
      </c>
      <c r="K8" s="59">
        <f t="shared" si="1"/>
        <v>63475</v>
      </c>
      <c r="L8" s="59">
        <f t="shared" si="1"/>
        <v>9935</v>
      </c>
      <c r="M8" s="59">
        <f t="shared" si="1"/>
        <v>3652</v>
      </c>
      <c r="N8" s="59">
        <f t="shared" si="1"/>
        <v>77062</v>
      </c>
      <c r="O8" s="59">
        <f>O9+O10+O11</f>
        <v>56</v>
      </c>
      <c r="P8" s="59">
        <f t="shared" ref="P8:T8" si="2">P9+P10+P11</f>
        <v>56</v>
      </c>
      <c r="Q8" s="59">
        <f t="shared" si="2"/>
        <v>80299</v>
      </c>
      <c r="R8" s="59">
        <f t="shared" si="2"/>
        <v>10359</v>
      </c>
      <c r="S8" s="59">
        <f t="shared" si="2"/>
        <v>3884</v>
      </c>
      <c r="T8" s="60">
        <f t="shared" si="2"/>
        <v>94542</v>
      </c>
    </row>
    <row r="9" spans="2:20" ht="16.5" customHeight="1" x14ac:dyDescent="0.25">
      <c r="B9" s="70" t="s">
        <v>23</v>
      </c>
      <c r="C9" s="80">
        <v>18</v>
      </c>
      <c r="D9" s="80">
        <v>18</v>
      </c>
      <c r="E9" s="80">
        <v>27059</v>
      </c>
      <c r="F9" s="80">
        <v>3271</v>
      </c>
      <c r="G9" s="80">
        <v>1305</v>
      </c>
      <c r="H9" s="12">
        <f>E9+F9+G9</f>
        <v>31635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12">
        <f>K9+L9+M9</f>
        <v>0</v>
      </c>
      <c r="O9" s="80">
        <v>23</v>
      </c>
      <c r="P9" s="80">
        <v>23</v>
      </c>
      <c r="Q9" s="80">
        <v>37178</v>
      </c>
      <c r="R9" s="80">
        <v>4799</v>
      </c>
      <c r="S9" s="80">
        <v>1785</v>
      </c>
      <c r="T9" s="13">
        <f>Q9+R9+S9</f>
        <v>43762</v>
      </c>
    </row>
    <row r="10" spans="2:20" ht="16.5" customHeight="1" x14ac:dyDescent="0.25">
      <c r="B10" s="70" t="s">
        <v>22</v>
      </c>
      <c r="C10" s="80">
        <v>218</v>
      </c>
      <c r="D10" s="80">
        <v>218</v>
      </c>
      <c r="E10" s="80">
        <v>245904</v>
      </c>
      <c r="F10" s="80">
        <v>28574</v>
      </c>
      <c r="G10" s="80">
        <v>11803</v>
      </c>
      <c r="H10" s="12">
        <f>E10+F10+G10</f>
        <v>286281</v>
      </c>
      <c r="I10" s="80">
        <v>5</v>
      </c>
      <c r="J10" s="80">
        <v>5</v>
      </c>
      <c r="K10" s="80">
        <v>5640</v>
      </c>
      <c r="L10" s="80">
        <v>271</v>
      </c>
      <c r="M10" s="80">
        <v>271</v>
      </c>
      <c r="N10" s="12">
        <f>K10+L10+M10</f>
        <v>6182</v>
      </c>
      <c r="O10" s="80">
        <v>33</v>
      </c>
      <c r="P10" s="80">
        <v>33</v>
      </c>
      <c r="Q10" s="80">
        <v>43121</v>
      </c>
      <c r="R10" s="80">
        <v>5560</v>
      </c>
      <c r="S10" s="80">
        <v>2099</v>
      </c>
      <c r="T10" s="13">
        <f>Q10+R10+S10</f>
        <v>50780</v>
      </c>
    </row>
    <row r="11" spans="2:20" ht="16.5" customHeight="1" x14ac:dyDescent="0.25">
      <c r="B11" s="70" t="s">
        <v>30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12">
        <f>E11+F11+G11</f>
        <v>0</v>
      </c>
      <c r="I11" s="80">
        <v>36</v>
      </c>
      <c r="J11" s="80">
        <v>36</v>
      </c>
      <c r="K11" s="80">
        <v>57835</v>
      </c>
      <c r="L11" s="80">
        <v>9664</v>
      </c>
      <c r="M11" s="80">
        <v>3381</v>
      </c>
      <c r="N11" s="12">
        <f>K11+L11+M11</f>
        <v>70880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13">
        <f>Q11+R11+S11</f>
        <v>0</v>
      </c>
    </row>
    <row r="12" spans="2:20" ht="16.5" customHeight="1" x14ac:dyDescent="0.25">
      <c r="B12" s="71" t="s">
        <v>20</v>
      </c>
      <c r="C12" s="65">
        <f>C13+C14</f>
        <v>12</v>
      </c>
      <c r="D12" s="54">
        <f t="shared" ref="D12:T12" si="3">D13+D14</f>
        <v>12</v>
      </c>
      <c r="E12" s="54">
        <f t="shared" si="3"/>
        <v>14395</v>
      </c>
      <c r="F12" s="54">
        <f t="shared" si="3"/>
        <v>1725</v>
      </c>
      <c r="G12" s="54">
        <f t="shared" si="3"/>
        <v>690</v>
      </c>
      <c r="H12" s="54">
        <f t="shared" si="3"/>
        <v>16810</v>
      </c>
      <c r="I12" s="54">
        <f t="shared" si="3"/>
        <v>0</v>
      </c>
      <c r="J12" s="54">
        <f t="shared" si="3"/>
        <v>0</v>
      </c>
      <c r="K12" s="54">
        <f t="shared" si="3"/>
        <v>0</v>
      </c>
      <c r="L12" s="54">
        <f t="shared" si="3"/>
        <v>0</v>
      </c>
      <c r="M12" s="54">
        <f t="shared" si="3"/>
        <v>0</v>
      </c>
      <c r="N12" s="54">
        <f t="shared" si="3"/>
        <v>0</v>
      </c>
      <c r="O12" s="54">
        <f t="shared" si="3"/>
        <v>0</v>
      </c>
      <c r="P12" s="54">
        <f t="shared" si="3"/>
        <v>0</v>
      </c>
      <c r="Q12" s="54">
        <f t="shared" si="3"/>
        <v>0</v>
      </c>
      <c r="R12" s="54">
        <f t="shared" si="3"/>
        <v>0</v>
      </c>
      <c r="S12" s="54">
        <f t="shared" si="3"/>
        <v>0</v>
      </c>
      <c r="T12" s="56">
        <f t="shared" si="3"/>
        <v>0</v>
      </c>
    </row>
    <row r="13" spans="2:20" ht="14.25" customHeight="1" x14ac:dyDescent="0.25">
      <c r="B13" s="70" t="s">
        <v>11</v>
      </c>
      <c r="C13" s="80">
        <v>6</v>
      </c>
      <c r="D13" s="80">
        <v>6</v>
      </c>
      <c r="E13" s="80">
        <v>7559</v>
      </c>
      <c r="F13" s="80">
        <v>931</v>
      </c>
      <c r="G13" s="80">
        <v>362</v>
      </c>
      <c r="H13" s="12">
        <f>E13+F13+G13</f>
        <v>8852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12">
        <f>K13+L13+M13</f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13">
        <f>Q13+R13+S13</f>
        <v>0</v>
      </c>
    </row>
    <row r="14" spans="2:20" ht="30.75" customHeight="1" x14ac:dyDescent="0.25">
      <c r="B14" s="70" t="s">
        <v>12</v>
      </c>
      <c r="C14" s="80">
        <v>6</v>
      </c>
      <c r="D14" s="80">
        <v>6</v>
      </c>
      <c r="E14" s="80">
        <v>6836</v>
      </c>
      <c r="F14" s="80">
        <v>794</v>
      </c>
      <c r="G14" s="80">
        <v>328</v>
      </c>
      <c r="H14" s="12">
        <f>E14+F14+G14</f>
        <v>7958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12">
        <f>K14+L14+M14</f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13">
        <f>Q14+R14+S14</f>
        <v>0</v>
      </c>
    </row>
    <row r="15" spans="2:20" s="7" customFormat="1" x14ac:dyDescent="0.25">
      <c r="B15" s="71" t="s">
        <v>21</v>
      </c>
      <c r="C15" s="65">
        <f>C16+C17</f>
        <v>1357</v>
      </c>
      <c r="D15" s="54">
        <f>D16+D17</f>
        <v>1357</v>
      </c>
      <c r="E15" s="54">
        <f t="shared" ref="E15:H15" si="4">E16+E17</f>
        <v>3724221</v>
      </c>
      <c r="F15" s="54">
        <f t="shared" si="4"/>
        <v>635268</v>
      </c>
      <c r="G15" s="54">
        <f t="shared" si="4"/>
        <v>178916</v>
      </c>
      <c r="H15" s="54">
        <f t="shared" si="4"/>
        <v>4538405</v>
      </c>
      <c r="I15" s="54">
        <f>I16+I17</f>
        <v>11</v>
      </c>
      <c r="J15" s="54">
        <f>J16+J17</f>
        <v>11</v>
      </c>
      <c r="K15" s="54">
        <f t="shared" ref="K15:N15" si="5">K16+K17</f>
        <v>15363</v>
      </c>
      <c r="L15" s="54">
        <f t="shared" si="5"/>
        <v>2184</v>
      </c>
      <c r="M15" s="54">
        <f t="shared" si="5"/>
        <v>737</v>
      </c>
      <c r="N15" s="54">
        <f t="shared" si="5"/>
        <v>18284</v>
      </c>
      <c r="O15" s="54">
        <f>O16+O17</f>
        <v>1</v>
      </c>
      <c r="P15" s="54">
        <f>P16+P17</f>
        <v>1</v>
      </c>
      <c r="Q15" s="54">
        <f t="shared" ref="Q15:T15" si="6">Q16+Q17</f>
        <v>2291</v>
      </c>
      <c r="R15" s="54">
        <f t="shared" si="6"/>
        <v>326</v>
      </c>
      <c r="S15" s="54">
        <f t="shared" si="6"/>
        <v>110</v>
      </c>
      <c r="T15" s="56">
        <f t="shared" si="6"/>
        <v>2727</v>
      </c>
    </row>
    <row r="16" spans="2:20" s="7" customFormat="1" x14ac:dyDescent="0.25">
      <c r="B16" s="70" t="s">
        <v>11</v>
      </c>
      <c r="C16" s="80">
        <v>1351</v>
      </c>
      <c r="D16" s="80">
        <v>1351</v>
      </c>
      <c r="E16" s="80">
        <v>3721651</v>
      </c>
      <c r="F16" s="80">
        <v>634824</v>
      </c>
      <c r="G16" s="80">
        <v>178794</v>
      </c>
      <c r="H16" s="12">
        <f>E16+F16+G16</f>
        <v>4535269</v>
      </c>
      <c r="I16" s="80">
        <v>11</v>
      </c>
      <c r="J16" s="80">
        <v>11</v>
      </c>
      <c r="K16" s="80">
        <v>15363</v>
      </c>
      <c r="L16" s="80">
        <v>2184</v>
      </c>
      <c r="M16" s="80">
        <v>737</v>
      </c>
      <c r="N16" s="12">
        <f>K16+L16+M16</f>
        <v>18284</v>
      </c>
      <c r="O16" s="80">
        <v>1</v>
      </c>
      <c r="P16" s="80">
        <v>1</v>
      </c>
      <c r="Q16" s="80">
        <v>2291</v>
      </c>
      <c r="R16" s="80">
        <v>326</v>
      </c>
      <c r="S16" s="80">
        <v>110</v>
      </c>
      <c r="T16" s="13">
        <f>Q16+R16+S16</f>
        <v>2727</v>
      </c>
    </row>
    <row r="17" spans="2:20" s="7" customFormat="1" ht="30" x14ac:dyDescent="0.25">
      <c r="B17" s="70" t="s">
        <v>12</v>
      </c>
      <c r="C17" s="80">
        <v>6</v>
      </c>
      <c r="D17" s="80">
        <v>6</v>
      </c>
      <c r="E17" s="80">
        <v>2570</v>
      </c>
      <c r="F17" s="80">
        <v>444</v>
      </c>
      <c r="G17" s="80">
        <v>122</v>
      </c>
      <c r="H17" s="12">
        <f>E17+F17+G17</f>
        <v>3136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12">
        <f>K17+L17+M17</f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13">
        <f>Q17+R17+S17</f>
        <v>0</v>
      </c>
    </row>
    <row r="18" spans="2:20" s="7" customFormat="1" x14ac:dyDescent="0.25">
      <c r="B18" s="72" t="s">
        <v>17</v>
      </c>
      <c r="C18" s="65">
        <f>C19+C20+C23+C24</f>
        <v>242</v>
      </c>
      <c r="D18" s="54">
        <f t="shared" ref="D18:H18" si="7">D19+D20+D23+D24</f>
        <v>242</v>
      </c>
      <c r="E18" s="54">
        <f t="shared" si="7"/>
        <v>537925</v>
      </c>
      <c r="F18" s="54">
        <f t="shared" si="7"/>
        <v>77568</v>
      </c>
      <c r="G18" s="54">
        <f t="shared" si="7"/>
        <v>25821</v>
      </c>
      <c r="H18" s="54">
        <f t="shared" si="7"/>
        <v>641314</v>
      </c>
      <c r="I18" s="54">
        <f>I19+I20+I23+I24</f>
        <v>0</v>
      </c>
      <c r="J18" s="54">
        <f t="shared" ref="J18:N18" si="8">J19+J20+J23+J24</f>
        <v>0</v>
      </c>
      <c r="K18" s="54">
        <f t="shared" si="8"/>
        <v>0</v>
      </c>
      <c r="L18" s="54">
        <f t="shared" si="8"/>
        <v>0</v>
      </c>
      <c r="M18" s="54">
        <f t="shared" si="8"/>
        <v>0</v>
      </c>
      <c r="N18" s="54">
        <f t="shared" si="8"/>
        <v>0</v>
      </c>
      <c r="O18" s="54">
        <f>O19+O20+O23+O24</f>
        <v>0</v>
      </c>
      <c r="P18" s="54">
        <f t="shared" ref="P18:T18" si="9">P19+P20+P23+P24</f>
        <v>0</v>
      </c>
      <c r="Q18" s="54">
        <f t="shared" si="9"/>
        <v>0</v>
      </c>
      <c r="R18" s="54">
        <f t="shared" si="9"/>
        <v>0</v>
      </c>
      <c r="S18" s="54">
        <f t="shared" si="9"/>
        <v>0</v>
      </c>
      <c r="T18" s="56">
        <f t="shared" si="9"/>
        <v>0</v>
      </c>
    </row>
    <row r="19" spans="2:20" s="7" customFormat="1" x14ac:dyDescent="0.25">
      <c r="B19" s="73" t="s">
        <v>7</v>
      </c>
      <c r="C19" s="80">
        <v>52</v>
      </c>
      <c r="D19" s="80">
        <v>52</v>
      </c>
      <c r="E19" s="80">
        <v>129517</v>
      </c>
      <c r="F19" s="80">
        <v>18676</v>
      </c>
      <c r="G19" s="80">
        <v>6217</v>
      </c>
      <c r="H19" s="12">
        <f>E19+F19+G19</f>
        <v>154410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12">
        <f>K19+L19+M19</f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13">
        <f>Q19+R19+S19</f>
        <v>0</v>
      </c>
    </row>
    <row r="20" spans="2:20" s="7" customFormat="1" x14ac:dyDescent="0.25">
      <c r="B20" s="73" t="s">
        <v>8</v>
      </c>
      <c r="C20" s="66">
        <f>C21+C22</f>
        <v>181</v>
      </c>
      <c r="D20" s="55">
        <f t="shared" ref="D20:G20" si="10">D21+D22</f>
        <v>181</v>
      </c>
      <c r="E20" s="55">
        <f t="shared" si="10"/>
        <v>392548</v>
      </c>
      <c r="F20" s="55">
        <f t="shared" si="10"/>
        <v>56605</v>
      </c>
      <c r="G20" s="55">
        <f t="shared" si="10"/>
        <v>18842</v>
      </c>
      <c r="H20" s="12">
        <f>H21+H22</f>
        <v>467995</v>
      </c>
      <c r="I20" s="55">
        <f>I21+I22</f>
        <v>0</v>
      </c>
      <c r="J20" s="55">
        <f t="shared" ref="J20:M20" si="11">J21+J22</f>
        <v>0</v>
      </c>
      <c r="K20" s="55">
        <f t="shared" si="11"/>
        <v>0</v>
      </c>
      <c r="L20" s="55">
        <f t="shared" si="11"/>
        <v>0</v>
      </c>
      <c r="M20" s="55">
        <f t="shared" si="11"/>
        <v>0</v>
      </c>
      <c r="N20" s="12">
        <f>N21+N22</f>
        <v>0</v>
      </c>
      <c r="O20" s="55">
        <f>O21+O22</f>
        <v>0</v>
      </c>
      <c r="P20" s="55">
        <f t="shared" ref="P20:S20" si="12">P21+P22</f>
        <v>0</v>
      </c>
      <c r="Q20" s="55">
        <f t="shared" si="12"/>
        <v>0</v>
      </c>
      <c r="R20" s="55">
        <f t="shared" si="12"/>
        <v>0</v>
      </c>
      <c r="S20" s="55">
        <f t="shared" si="12"/>
        <v>0</v>
      </c>
      <c r="T20" s="13">
        <f>T21+T22</f>
        <v>0</v>
      </c>
    </row>
    <row r="21" spans="2:20" s="7" customFormat="1" x14ac:dyDescent="0.25">
      <c r="B21" s="73" t="s">
        <v>1</v>
      </c>
      <c r="C21" s="80">
        <v>74</v>
      </c>
      <c r="D21" s="80">
        <v>74</v>
      </c>
      <c r="E21" s="80">
        <v>206820</v>
      </c>
      <c r="F21" s="80">
        <v>29823</v>
      </c>
      <c r="G21" s="80">
        <v>9927</v>
      </c>
      <c r="H21" s="12">
        <f t="shared" ref="H21:H24" si="13">E21+F21+G21</f>
        <v>246570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12">
        <f t="shared" ref="N21:N24" si="14">K21+L21+M21</f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13">
        <f t="shared" ref="T21:T24" si="15">Q21+R21+S21</f>
        <v>0</v>
      </c>
    </row>
    <row r="22" spans="2:20" s="7" customFormat="1" x14ac:dyDescent="0.25">
      <c r="B22" s="73" t="s">
        <v>2</v>
      </c>
      <c r="C22" s="80">
        <v>107</v>
      </c>
      <c r="D22" s="80">
        <v>107</v>
      </c>
      <c r="E22" s="80">
        <v>185728</v>
      </c>
      <c r="F22" s="80">
        <v>26782</v>
      </c>
      <c r="G22" s="80">
        <v>8915</v>
      </c>
      <c r="H22" s="12">
        <f t="shared" si="13"/>
        <v>221425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12">
        <f t="shared" si="14"/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13">
        <f t="shared" si="15"/>
        <v>0</v>
      </c>
    </row>
    <row r="23" spans="2:20" s="7" customFormat="1" x14ac:dyDescent="0.25">
      <c r="B23" s="73" t="s">
        <v>9</v>
      </c>
      <c r="C23" s="80">
        <v>2</v>
      </c>
      <c r="D23" s="80">
        <v>2</v>
      </c>
      <c r="E23" s="80">
        <v>3140</v>
      </c>
      <c r="F23" s="80">
        <v>453</v>
      </c>
      <c r="G23" s="80">
        <v>151</v>
      </c>
      <c r="H23" s="12">
        <f t="shared" si="13"/>
        <v>3744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12">
        <f t="shared" si="14"/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13">
        <f t="shared" si="15"/>
        <v>0</v>
      </c>
    </row>
    <row r="24" spans="2:20" s="7" customFormat="1" ht="30" x14ac:dyDescent="0.25">
      <c r="B24" s="73" t="s">
        <v>15</v>
      </c>
      <c r="C24" s="80">
        <v>7</v>
      </c>
      <c r="D24" s="80">
        <v>7</v>
      </c>
      <c r="E24" s="80">
        <v>12720</v>
      </c>
      <c r="F24" s="80">
        <v>1834</v>
      </c>
      <c r="G24" s="80">
        <v>611</v>
      </c>
      <c r="H24" s="12">
        <f t="shared" si="13"/>
        <v>15165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12">
        <f t="shared" si="14"/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13">
        <f t="shared" si="15"/>
        <v>0</v>
      </c>
    </row>
    <row r="25" spans="2:20" ht="40.5" customHeight="1" x14ac:dyDescent="0.25">
      <c r="B25" s="74" t="s">
        <v>16</v>
      </c>
      <c r="C25" s="67">
        <f>+C26+C27</f>
        <v>554</v>
      </c>
      <c r="D25" s="12">
        <f t="shared" ref="D25:F25" si="16">+D26+D27</f>
        <v>554</v>
      </c>
      <c r="E25" s="12">
        <f t="shared" si="16"/>
        <v>1089188</v>
      </c>
      <c r="F25" s="12">
        <f t="shared" si="16"/>
        <v>157061</v>
      </c>
      <c r="G25" s="12">
        <f>+G26+G27</f>
        <v>52281</v>
      </c>
      <c r="H25" s="12">
        <f t="shared" ref="H25:N25" si="17">+H26+H27</f>
        <v>1298530</v>
      </c>
      <c r="I25" s="12">
        <f t="shared" si="17"/>
        <v>99</v>
      </c>
      <c r="J25" s="12">
        <f t="shared" si="17"/>
        <v>99</v>
      </c>
      <c r="K25" s="12">
        <f t="shared" si="17"/>
        <v>141244</v>
      </c>
      <c r="L25" s="12">
        <f t="shared" si="17"/>
        <v>20367</v>
      </c>
      <c r="M25" s="12">
        <f t="shared" si="17"/>
        <v>6780</v>
      </c>
      <c r="N25" s="12">
        <f t="shared" si="17"/>
        <v>168391</v>
      </c>
      <c r="O25" s="12">
        <f t="shared" ref="O25:T25" si="18">+O26+O27</f>
        <v>0</v>
      </c>
      <c r="P25" s="12">
        <f t="shared" si="18"/>
        <v>0</v>
      </c>
      <c r="Q25" s="12">
        <f t="shared" si="18"/>
        <v>0</v>
      </c>
      <c r="R25" s="12">
        <f t="shared" si="18"/>
        <v>0</v>
      </c>
      <c r="S25" s="12">
        <f t="shared" si="18"/>
        <v>0</v>
      </c>
      <c r="T25" s="13">
        <f t="shared" si="18"/>
        <v>0</v>
      </c>
    </row>
    <row r="26" spans="2:20" x14ac:dyDescent="0.25">
      <c r="B26" s="70" t="s">
        <v>11</v>
      </c>
      <c r="C26" s="80">
        <v>554</v>
      </c>
      <c r="D26" s="80">
        <v>554</v>
      </c>
      <c r="E26" s="80">
        <v>1089188</v>
      </c>
      <c r="F26" s="80">
        <v>157061</v>
      </c>
      <c r="G26" s="80">
        <v>52281</v>
      </c>
      <c r="H26" s="12">
        <f>E26+F26+G26</f>
        <v>1298530</v>
      </c>
      <c r="I26" s="80">
        <v>99</v>
      </c>
      <c r="J26" s="80">
        <v>99</v>
      </c>
      <c r="K26" s="80">
        <v>141244</v>
      </c>
      <c r="L26" s="80">
        <v>20367</v>
      </c>
      <c r="M26" s="80">
        <v>6780</v>
      </c>
      <c r="N26" s="12">
        <f t="shared" ref="N26:N27" si="19">K26+L26+M26</f>
        <v>168391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13">
        <f t="shared" ref="T26:T27" si="20">Q26+R26+S26</f>
        <v>0</v>
      </c>
    </row>
    <row r="27" spans="2:20" ht="30" x14ac:dyDescent="0.25">
      <c r="B27" s="70" t="s">
        <v>12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12">
        <f>E27+F27+G27</f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12">
        <f t="shared" si="19"/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13">
        <f t="shared" si="20"/>
        <v>0</v>
      </c>
    </row>
    <row r="28" spans="2:20" ht="45" customHeight="1" x14ac:dyDescent="0.25">
      <c r="B28" s="74" t="s">
        <v>24</v>
      </c>
      <c r="C28" s="67">
        <f>C29+C32</f>
        <v>0</v>
      </c>
      <c r="D28" s="12">
        <f t="shared" ref="D28:H28" si="21">D29+D32</f>
        <v>0</v>
      </c>
      <c r="E28" s="12">
        <f t="shared" si="21"/>
        <v>0</v>
      </c>
      <c r="F28" s="12">
        <f t="shared" si="21"/>
        <v>0</v>
      </c>
      <c r="G28" s="12">
        <f t="shared" si="21"/>
        <v>0</v>
      </c>
      <c r="H28" s="12">
        <f t="shared" si="21"/>
        <v>0</v>
      </c>
      <c r="I28" s="12">
        <f>I29+I32</f>
        <v>279.5</v>
      </c>
      <c r="J28" s="12">
        <f t="shared" ref="J28:N28" si="22">J29+J32</f>
        <v>279.5</v>
      </c>
      <c r="K28" s="12">
        <f t="shared" si="22"/>
        <v>321730</v>
      </c>
      <c r="L28" s="12">
        <f t="shared" si="22"/>
        <v>40111</v>
      </c>
      <c r="M28" s="12">
        <f t="shared" si="22"/>
        <v>15487</v>
      </c>
      <c r="N28" s="12">
        <f t="shared" si="22"/>
        <v>377328</v>
      </c>
      <c r="O28" s="12">
        <f>O29+O32</f>
        <v>0</v>
      </c>
      <c r="P28" s="12">
        <f t="shared" ref="P28:T28" si="23">P29+P32</f>
        <v>0</v>
      </c>
      <c r="Q28" s="12">
        <f t="shared" si="23"/>
        <v>0</v>
      </c>
      <c r="R28" s="12">
        <f t="shared" si="23"/>
        <v>0</v>
      </c>
      <c r="S28" s="12">
        <f t="shared" si="23"/>
        <v>0</v>
      </c>
      <c r="T28" s="13">
        <f t="shared" si="23"/>
        <v>0</v>
      </c>
    </row>
    <row r="29" spans="2:20" ht="30" x14ac:dyDescent="0.25">
      <c r="B29" s="75" t="s">
        <v>32</v>
      </c>
      <c r="C29" s="68">
        <f>C30+C31</f>
        <v>0</v>
      </c>
      <c r="D29" s="17">
        <f t="shared" ref="D29:G29" si="24">D30+D31</f>
        <v>0</v>
      </c>
      <c r="E29" s="17">
        <f t="shared" si="24"/>
        <v>0</v>
      </c>
      <c r="F29" s="17">
        <f t="shared" si="24"/>
        <v>0</v>
      </c>
      <c r="G29" s="17">
        <f t="shared" si="24"/>
        <v>0</v>
      </c>
      <c r="H29" s="12">
        <f>H30+H31</f>
        <v>0</v>
      </c>
      <c r="I29" s="17">
        <f>I30+I31</f>
        <v>16</v>
      </c>
      <c r="J29" s="17">
        <f t="shared" ref="J29:M29" si="25">J30+J31</f>
        <v>16</v>
      </c>
      <c r="K29" s="17">
        <f t="shared" si="25"/>
        <v>18048</v>
      </c>
      <c r="L29" s="17">
        <f t="shared" si="25"/>
        <v>2288</v>
      </c>
      <c r="M29" s="17">
        <f t="shared" si="25"/>
        <v>870</v>
      </c>
      <c r="N29" s="12">
        <f>N30+N31</f>
        <v>21206</v>
      </c>
      <c r="O29" s="17">
        <f>O30+O31</f>
        <v>0</v>
      </c>
      <c r="P29" s="17">
        <f t="shared" ref="P29:S29" si="26">P30+P31</f>
        <v>0</v>
      </c>
      <c r="Q29" s="17">
        <f t="shared" si="26"/>
        <v>0</v>
      </c>
      <c r="R29" s="17">
        <f t="shared" si="26"/>
        <v>0</v>
      </c>
      <c r="S29" s="17">
        <f t="shared" si="26"/>
        <v>0</v>
      </c>
      <c r="T29" s="13">
        <f>T30+T31</f>
        <v>0</v>
      </c>
    </row>
    <row r="30" spans="2:20" x14ac:dyDescent="0.25">
      <c r="B30" s="70" t="s">
        <v>11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12">
        <f>E30+F30+G30</f>
        <v>0</v>
      </c>
      <c r="I30" s="80">
        <v>16</v>
      </c>
      <c r="J30" s="80">
        <v>16</v>
      </c>
      <c r="K30" s="80">
        <v>18048</v>
      </c>
      <c r="L30" s="80">
        <v>2288</v>
      </c>
      <c r="M30" s="80">
        <v>870</v>
      </c>
      <c r="N30" s="12">
        <f>K30+L30+M30</f>
        <v>21206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13">
        <f>Q30+R30+S30</f>
        <v>0</v>
      </c>
    </row>
    <row r="31" spans="2:20" ht="30" x14ac:dyDescent="0.25">
      <c r="B31" s="70" t="s">
        <v>12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12">
        <f>E31+F31+G31</f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12">
        <f>K31+L31+M31</f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13">
        <f>Q31+R31+S31</f>
        <v>0</v>
      </c>
    </row>
    <row r="32" spans="2:20" x14ac:dyDescent="0.25">
      <c r="B32" s="75" t="s">
        <v>33</v>
      </c>
      <c r="C32" s="66">
        <f>C33+C34</f>
        <v>0</v>
      </c>
      <c r="D32" s="55">
        <f t="shared" ref="D32:H32" si="27">D33+D34</f>
        <v>0</v>
      </c>
      <c r="E32" s="55">
        <f t="shared" si="27"/>
        <v>0</v>
      </c>
      <c r="F32" s="55">
        <f t="shared" si="27"/>
        <v>0</v>
      </c>
      <c r="G32" s="55">
        <f t="shared" si="27"/>
        <v>0</v>
      </c>
      <c r="H32" s="54">
        <f t="shared" si="27"/>
        <v>0</v>
      </c>
      <c r="I32" s="55">
        <f>I33+I34</f>
        <v>263.5</v>
      </c>
      <c r="J32" s="55">
        <f t="shared" ref="J32:N32" si="28">J33+J34</f>
        <v>263.5</v>
      </c>
      <c r="K32" s="55">
        <f t="shared" si="28"/>
        <v>303682</v>
      </c>
      <c r="L32" s="55">
        <f t="shared" si="28"/>
        <v>37823</v>
      </c>
      <c r="M32" s="55">
        <f t="shared" si="28"/>
        <v>14617</v>
      </c>
      <c r="N32" s="54">
        <f t="shared" si="28"/>
        <v>356122</v>
      </c>
      <c r="O32" s="55">
        <f>O33+O34</f>
        <v>0</v>
      </c>
      <c r="P32" s="55">
        <f t="shared" ref="P32:T32" si="29">P33+P34</f>
        <v>0</v>
      </c>
      <c r="Q32" s="55">
        <f t="shared" si="29"/>
        <v>0</v>
      </c>
      <c r="R32" s="55">
        <f t="shared" si="29"/>
        <v>0</v>
      </c>
      <c r="S32" s="55">
        <f t="shared" si="29"/>
        <v>0</v>
      </c>
      <c r="T32" s="56">
        <f t="shared" si="29"/>
        <v>0</v>
      </c>
    </row>
    <row r="33" spans="2:20" x14ac:dyDescent="0.25">
      <c r="B33" s="70" t="s">
        <v>11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12">
        <f>E33+F33+G33</f>
        <v>0</v>
      </c>
      <c r="I33" s="80">
        <v>263.5</v>
      </c>
      <c r="J33" s="80">
        <v>263.5</v>
      </c>
      <c r="K33" s="80">
        <v>303682</v>
      </c>
      <c r="L33" s="80">
        <v>37823</v>
      </c>
      <c r="M33" s="80">
        <v>14617</v>
      </c>
      <c r="N33" s="12">
        <f>K33+L33+M33</f>
        <v>356122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13">
        <f>Q33+R33+S33</f>
        <v>0</v>
      </c>
    </row>
    <row r="34" spans="2:20" ht="30" x14ac:dyDescent="0.25">
      <c r="B34" s="70" t="s">
        <v>12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12">
        <f>E34+F34+G34</f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12">
        <f>K34+L34+M34</f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13">
        <f>Q34+R34+S34</f>
        <v>0</v>
      </c>
    </row>
    <row r="35" spans="2:20" ht="42.75" x14ac:dyDescent="0.25">
      <c r="B35" s="74" t="s">
        <v>18</v>
      </c>
      <c r="C35" s="67">
        <f>+C36+C39+C42</f>
        <v>288</v>
      </c>
      <c r="D35" s="12">
        <f t="shared" ref="D35:H35" si="30">+D36+D39+D42</f>
        <v>288</v>
      </c>
      <c r="E35" s="12">
        <f t="shared" si="30"/>
        <v>538300</v>
      </c>
      <c r="F35" s="12">
        <f t="shared" si="30"/>
        <v>76600</v>
      </c>
      <c r="G35" s="12">
        <f t="shared" si="30"/>
        <v>25900</v>
      </c>
      <c r="H35" s="12">
        <f t="shared" si="30"/>
        <v>640800</v>
      </c>
      <c r="I35" s="12">
        <f>+I36+I39+I42</f>
        <v>111</v>
      </c>
      <c r="J35" s="12">
        <f t="shared" ref="J35:N35" si="31">+J36+J39+J42</f>
        <v>111</v>
      </c>
      <c r="K35" s="12">
        <f t="shared" si="31"/>
        <v>153651</v>
      </c>
      <c r="L35" s="12">
        <f t="shared" si="31"/>
        <v>25114</v>
      </c>
      <c r="M35" s="12">
        <f t="shared" si="31"/>
        <v>7500</v>
      </c>
      <c r="N35" s="12">
        <f t="shared" si="31"/>
        <v>186265</v>
      </c>
      <c r="O35" s="12">
        <f>+O36+O39+O42</f>
        <v>10</v>
      </c>
      <c r="P35" s="12">
        <f t="shared" ref="P35:T35" si="32">+P36+P39+P42</f>
        <v>10</v>
      </c>
      <c r="Q35" s="12">
        <f t="shared" si="32"/>
        <v>32000</v>
      </c>
      <c r="R35" s="12">
        <f t="shared" si="32"/>
        <v>4600</v>
      </c>
      <c r="S35" s="12">
        <f t="shared" si="32"/>
        <v>1500</v>
      </c>
      <c r="T35" s="13">
        <f t="shared" si="32"/>
        <v>38100</v>
      </c>
    </row>
    <row r="36" spans="2:20" x14ac:dyDescent="0.25">
      <c r="B36" s="75" t="s">
        <v>34</v>
      </c>
      <c r="C36" s="68">
        <f>C37+C38</f>
        <v>0</v>
      </c>
      <c r="D36" s="17">
        <f t="shared" ref="D36:H36" si="33">D37+D38</f>
        <v>0</v>
      </c>
      <c r="E36" s="17">
        <f t="shared" si="33"/>
        <v>0</v>
      </c>
      <c r="F36" s="17">
        <f t="shared" si="33"/>
        <v>0</v>
      </c>
      <c r="G36" s="17">
        <f t="shared" si="33"/>
        <v>0</v>
      </c>
      <c r="H36" s="12">
        <f t="shared" si="33"/>
        <v>0</v>
      </c>
      <c r="I36" s="17">
        <f>I37+I38</f>
        <v>0</v>
      </c>
      <c r="J36" s="17">
        <f t="shared" ref="J36:N36" si="34">J37+J38</f>
        <v>0</v>
      </c>
      <c r="K36" s="17">
        <f t="shared" si="34"/>
        <v>0</v>
      </c>
      <c r="L36" s="17">
        <f t="shared" si="34"/>
        <v>0</v>
      </c>
      <c r="M36" s="17">
        <f t="shared" si="34"/>
        <v>0</v>
      </c>
      <c r="N36" s="12">
        <f t="shared" si="34"/>
        <v>0</v>
      </c>
      <c r="O36" s="17">
        <f>O37+O38</f>
        <v>0</v>
      </c>
      <c r="P36" s="17">
        <f t="shared" ref="P36:T36" si="35">P37+P38</f>
        <v>0</v>
      </c>
      <c r="Q36" s="17">
        <f t="shared" si="35"/>
        <v>0</v>
      </c>
      <c r="R36" s="17">
        <f t="shared" si="35"/>
        <v>0</v>
      </c>
      <c r="S36" s="17">
        <f t="shared" si="35"/>
        <v>0</v>
      </c>
      <c r="T36" s="13">
        <f t="shared" si="35"/>
        <v>0</v>
      </c>
    </row>
    <row r="37" spans="2:20" x14ac:dyDescent="0.25">
      <c r="B37" s="70" t="s">
        <v>11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  <c r="H37" s="12">
        <f>E37+F37+G37</f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12">
        <f>K37+L37+M37</f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13">
        <f>Q37+R37+S37</f>
        <v>0</v>
      </c>
    </row>
    <row r="38" spans="2:20" ht="30" x14ac:dyDescent="0.25">
      <c r="B38" s="70" t="s">
        <v>12</v>
      </c>
      <c r="C38" s="80">
        <v>0</v>
      </c>
      <c r="D38" s="80">
        <v>0</v>
      </c>
      <c r="E38" s="80">
        <v>0</v>
      </c>
      <c r="F38" s="80">
        <v>0</v>
      </c>
      <c r="G38" s="80">
        <v>0</v>
      </c>
      <c r="H38" s="12">
        <f>E38+F38+G38</f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12">
        <f>K38+L38+M38</f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13">
        <f>Q38+R38+S38</f>
        <v>0</v>
      </c>
    </row>
    <row r="39" spans="2:20" x14ac:dyDescent="0.25">
      <c r="B39" s="75" t="s">
        <v>35</v>
      </c>
      <c r="C39" s="68">
        <f>C40+C41</f>
        <v>0</v>
      </c>
      <c r="D39" s="17">
        <f t="shared" ref="D39:H39" si="36">D40+D41</f>
        <v>0</v>
      </c>
      <c r="E39" s="17">
        <f t="shared" si="36"/>
        <v>0</v>
      </c>
      <c r="F39" s="17">
        <f t="shared" si="36"/>
        <v>0</v>
      </c>
      <c r="G39" s="17">
        <f t="shared" si="36"/>
        <v>0</v>
      </c>
      <c r="H39" s="12">
        <f t="shared" si="36"/>
        <v>0</v>
      </c>
      <c r="I39" s="17">
        <f>I40+I41</f>
        <v>47</v>
      </c>
      <c r="J39" s="17">
        <f t="shared" ref="J39:N39" si="37">J40+J41</f>
        <v>47</v>
      </c>
      <c r="K39" s="17">
        <f t="shared" si="37"/>
        <v>69859</v>
      </c>
      <c r="L39" s="17">
        <f t="shared" si="37"/>
        <v>9062</v>
      </c>
      <c r="M39" s="17">
        <f t="shared" si="37"/>
        <v>3360</v>
      </c>
      <c r="N39" s="12">
        <f t="shared" si="37"/>
        <v>82281</v>
      </c>
      <c r="O39" s="17">
        <f>O40+O41</f>
        <v>0</v>
      </c>
      <c r="P39" s="17">
        <f t="shared" ref="P39:T39" si="38">P40+P41</f>
        <v>0</v>
      </c>
      <c r="Q39" s="17">
        <f t="shared" si="38"/>
        <v>0</v>
      </c>
      <c r="R39" s="17">
        <f t="shared" si="38"/>
        <v>0</v>
      </c>
      <c r="S39" s="17">
        <f t="shared" si="38"/>
        <v>0</v>
      </c>
      <c r="T39" s="13">
        <f t="shared" si="38"/>
        <v>0</v>
      </c>
    </row>
    <row r="40" spans="2:20" x14ac:dyDescent="0.25">
      <c r="B40" s="70" t="s">
        <v>11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12">
        <f>E40+F40+G40</f>
        <v>0</v>
      </c>
      <c r="I40" s="80">
        <v>47</v>
      </c>
      <c r="J40" s="80">
        <v>47</v>
      </c>
      <c r="K40" s="80">
        <v>69859</v>
      </c>
      <c r="L40" s="80">
        <v>9062</v>
      </c>
      <c r="M40" s="80">
        <v>3360</v>
      </c>
      <c r="N40" s="12">
        <f>K40+L40+M40</f>
        <v>82281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13">
        <f>Q40+R40+S40</f>
        <v>0</v>
      </c>
    </row>
    <row r="41" spans="2:20" ht="30" x14ac:dyDescent="0.25">
      <c r="B41" s="70" t="s">
        <v>12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12">
        <f>E41+F41+G41</f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12">
        <f>K41+L41+M41</f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13">
        <f>Q41+R41+S41</f>
        <v>0</v>
      </c>
    </row>
    <row r="42" spans="2:20" x14ac:dyDescent="0.25">
      <c r="B42" s="75" t="s">
        <v>38</v>
      </c>
      <c r="C42" s="66">
        <f>C43+C44+C45</f>
        <v>288</v>
      </c>
      <c r="D42" s="55">
        <f t="shared" ref="D42:H42" si="39">D43+D44+D45</f>
        <v>288</v>
      </c>
      <c r="E42" s="55">
        <f t="shared" si="39"/>
        <v>538300</v>
      </c>
      <c r="F42" s="55">
        <f t="shared" si="39"/>
        <v>76600</v>
      </c>
      <c r="G42" s="55">
        <f t="shared" si="39"/>
        <v>25900</v>
      </c>
      <c r="H42" s="54">
        <f t="shared" si="39"/>
        <v>640800</v>
      </c>
      <c r="I42" s="55">
        <f>I43+I44+I45</f>
        <v>64</v>
      </c>
      <c r="J42" s="55">
        <f t="shared" ref="J42:N42" si="40">J43+J44+J45</f>
        <v>64</v>
      </c>
      <c r="K42" s="55">
        <f t="shared" si="40"/>
        <v>83792</v>
      </c>
      <c r="L42" s="55">
        <f t="shared" si="40"/>
        <v>16052</v>
      </c>
      <c r="M42" s="55">
        <f t="shared" si="40"/>
        <v>4140</v>
      </c>
      <c r="N42" s="54">
        <f t="shared" si="40"/>
        <v>103984</v>
      </c>
      <c r="O42" s="55">
        <f>O43+O44+O45</f>
        <v>10</v>
      </c>
      <c r="P42" s="55">
        <f t="shared" ref="P42:T42" si="41">P43+P44+P45</f>
        <v>10</v>
      </c>
      <c r="Q42" s="55">
        <f t="shared" si="41"/>
        <v>32000</v>
      </c>
      <c r="R42" s="55">
        <f t="shared" si="41"/>
        <v>4600</v>
      </c>
      <c r="S42" s="55">
        <f t="shared" si="41"/>
        <v>1500</v>
      </c>
      <c r="T42" s="56">
        <f t="shared" si="41"/>
        <v>38100</v>
      </c>
    </row>
    <row r="43" spans="2:20" x14ac:dyDescent="0.25">
      <c r="B43" s="70" t="s">
        <v>11</v>
      </c>
      <c r="C43" s="80">
        <v>191</v>
      </c>
      <c r="D43" s="80">
        <v>191</v>
      </c>
      <c r="E43" s="80">
        <v>428300</v>
      </c>
      <c r="F43" s="80">
        <v>61000</v>
      </c>
      <c r="G43" s="80">
        <v>20600</v>
      </c>
      <c r="H43" s="12">
        <f>E43+F43+G43</f>
        <v>509900</v>
      </c>
      <c r="I43" s="80">
        <v>64</v>
      </c>
      <c r="J43" s="80">
        <v>64</v>
      </c>
      <c r="K43" s="80">
        <v>83792</v>
      </c>
      <c r="L43" s="80">
        <v>16052</v>
      </c>
      <c r="M43" s="80">
        <v>4140</v>
      </c>
      <c r="N43" s="12">
        <f>K43+L43+M43</f>
        <v>103984</v>
      </c>
      <c r="O43" s="80">
        <v>10</v>
      </c>
      <c r="P43" s="80">
        <v>10</v>
      </c>
      <c r="Q43" s="80">
        <v>32000</v>
      </c>
      <c r="R43" s="80">
        <v>4600</v>
      </c>
      <c r="S43" s="80">
        <v>1500</v>
      </c>
      <c r="T43" s="13">
        <f>Q43+R43+S43</f>
        <v>38100</v>
      </c>
    </row>
    <row r="44" spans="2:20" ht="30" x14ac:dyDescent="0.25">
      <c r="B44" s="70" t="s">
        <v>12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12">
        <f>E44+F44+G44</f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12">
        <f>K44+L44+M44</f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13">
        <f>Q44+R44+S44</f>
        <v>0</v>
      </c>
    </row>
    <row r="45" spans="2:20" x14ac:dyDescent="0.25">
      <c r="B45" s="70" t="s">
        <v>43</v>
      </c>
      <c r="C45" s="80">
        <v>97</v>
      </c>
      <c r="D45" s="80">
        <v>97</v>
      </c>
      <c r="E45" s="80">
        <v>110000</v>
      </c>
      <c r="F45" s="80">
        <v>15600</v>
      </c>
      <c r="G45" s="80">
        <v>5300</v>
      </c>
      <c r="H45" s="12">
        <f t="shared" ref="H45" si="42">E45+F45+G45</f>
        <v>130900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12">
        <f t="shared" ref="N45" si="43">K45+L45+M45</f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13">
        <f t="shared" ref="T45" si="44">Q45+R45+S45</f>
        <v>0</v>
      </c>
    </row>
    <row r="46" spans="2:20" ht="28.5" x14ac:dyDescent="0.25">
      <c r="B46" s="74" t="s">
        <v>25</v>
      </c>
      <c r="C46" s="67">
        <f>C47+C50+C53+C56</f>
        <v>0</v>
      </c>
      <c r="D46" s="12">
        <f t="shared" ref="D46:H46" si="45">D47+D50+D53+D56</f>
        <v>0</v>
      </c>
      <c r="E46" s="12">
        <f t="shared" si="45"/>
        <v>0</v>
      </c>
      <c r="F46" s="12">
        <f t="shared" si="45"/>
        <v>0</v>
      </c>
      <c r="G46" s="12">
        <f t="shared" si="45"/>
        <v>0</v>
      </c>
      <c r="H46" s="12">
        <f t="shared" si="45"/>
        <v>0</v>
      </c>
      <c r="I46" s="12">
        <f>I47+I50+I53+I56</f>
        <v>61</v>
      </c>
      <c r="J46" s="12">
        <f t="shared" ref="J46:N46" si="46">J47+J50+J53+J56</f>
        <v>61</v>
      </c>
      <c r="K46" s="12">
        <f t="shared" si="46"/>
        <v>83423</v>
      </c>
      <c r="L46" s="12">
        <f t="shared" si="46"/>
        <v>10567</v>
      </c>
      <c r="M46" s="12">
        <f t="shared" si="46"/>
        <v>4012</v>
      </c>
      <c r="N46" s="12">
        <f t="shared" si="46"/>
        <v>98002</v>
      </c>
      <c r="O46" s="12">
        <f>O47+O50+O53+O56</f>
        <v>0</v>
      </c>
      <c r="P46" s="12">
        <f t="shared" ref="P46:T46" si="47">P47+P50+P53+P56</f>
        <v>0</v>
      </c>
      <c r="Q46" s="12">
        <f t="shared" si="47"/>
        <v>0</v>
      </c>
      <c r="R46" s="12">
        <f t="shared" si="47"/>
        <v>0</v>
      </c>
      <c r="S46" s="12">
        <f t="shared" si="47"/>
        <v>0</v>
      </c>
      <c r="T46" s="13">
        <f t="shared" si="47"/>
        <v>0</v>
      </c>
    </row>
    <row r="47" spans="2:20" ht="30" x14ac:dyDescent="0.25">
      <c r="B47" s="75" t="s">
        <v>36</v>
      </c>
      <c r="C47" s="68">
        <f>C48+C49</f>
        <v>0</v>
      </c>
      <c r="D47" s="17">
        <f t="shared" ref="D47:H47" si="48">D48+D49</f>
        <v>0</v>
      </c>
      <c r="E47" s="17">
        <f t="shared" si="48"/>
        <v>0</v>
      </c>
      <c r="F47" s="17">
        <f t="shared" si="48"/>
        <v>0</v>
      </c>
      <c r="G47" s="17">
        <f t="shared" si="48"/>
        <v>0</v>
      </c>
      <c r="H47" s="12">
        <f t="shared" si="48"/>
        <v>0</v>
      </c>
      <c r="I47" s="17">
        <f>I48+I49</f>
        <v>7</v>
      </c>
      <c r="J47" s="17">
        <f t="shared" ref="J47:N47" si="49">J48+J49</f>
        <v>7</v>
      </c>
      <c r="K47" s="17">
        <f t="shared" si="49"/>
        <v>11259</v>
      </c>
      <c r="L47" s="17">
        <f t="shared" si="49"/>
        <v>1308</v>
      </c>
      <c r="M47" s="17">
        <f t="shared" si="49"/>
        <v>540</v>
      </c>
      <c r="N47" s="12">
        <f t="shared" si="49"/>
        <v>13107</v>
      </c>
      <c r="O47" s="17">
        <f>O48+O49</f>
        <v>0</v>
      </c>
      <c r="P47" s="17">
        <f t="shared" ref="P47:T47" si="50">P48+P49</f>
        <v>0</v>
      </c>
      <c r="Q47" s="17">
        <f t="shared" si="50"/>
        <v>0</v>
      </c>
      <c r="R47" s="17">
        <f t="shared" si="50"/>
        <v>0</v>
      </c>
      <c r="S47" s="17">
        <f t="shared" si="50"/>
        <v>0</v>
      </c>
      <c r="T47" s="13">
        <f t="shared" si="50"/>
        <v>0</v>
      </c>
    </row>
    <row r="48" spans="2:20" x14ac:dyDescent="0.25">
      <c r="B48" s="70" t="s">
        <v>11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  <c r="H48" s="12">
        <f>E48+F48+G48</f>
        <v>0</v>
      </c>
      <c r="I48" s="80">
        <v>7</v>
      </c>
      <c r="J48" s="80">
        <v>7</v>
      </c>
      <c r="K48" s="80">
        <v>11259</v>
      </c>
      <c r="L48" s="80">
        <v>1308</v>
      </c>
      <c r="M48" s="80">
        <v>540</v>
      </c>
      <c r="N48" s="12">
        <f>K48+L48+M48</f>
        <v>13107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13">
        <f>Q48+R48+S48</f>
        <v>0</v>
      </c>
    </row>
    <row r="49" spans="2:20" ht="30" x14ac:dyDescent="0.25">
      <c r="B49" s="70" t="s">
        <v>12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12">
        <f t="shared" ref="H49" si="51">E49+F49+G49</f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12">
        <f t="shared" ref="N49" si="52">K49+L49+M49</f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13">
        <f t="shared" ref="T49" si="53">Q49+R49+S49</f>
        <v>0</v>
      </c>
    </row>
    <row r="50" spans="2:20" x14ac:dyDescent="0.25">
      <c r="B50" s="75" t="s">
        <v>37</v>
      </c>
      <c r="C50" s="68">
        <f>C51+C52</f>
        <v>0</v>
      </c>
      <c r="D50" s="17">
        <f t="shared" ref="D50:H50" si="54">D51+D52</f>
        <v>0</v>
      </c>
      <c r="E50" s="17">
        <f t="shared" si="54"/>
        <v>0</v>
      </c>
      <c r="F50" s="17">
        <f t="shared" si="54"/>
        <v>0</v>
      </c>
      <c r="G50" s="17">
        <f t="shared" si="54"/>
        <v>0</v>
      </c>
      <c r="H50" s="12">
        <f t="shared" si="54"/>
        <v>0</v>
      </c>
      <c r="I50" s="17">
        <f>I51+I52</f>
        <v>0</v>
      </c>
      <c r="J50" s="17">
        <f t="shared" ref="J50:N50" si="55">J51+J52</f>
        <v>0</v>
      </c>
      <c r="K50" s="17">
        <f t="shared" si="55"/>
        <v>0</v>
      </c>
      <c r="L50" s="17">
        <f t="shared" si="55"/>
        <v>0</v>
      </c>
      <c r="M50" s="17">
        <f t="shared" si="55"/>
        <v>0</v>
      </c>
      <c r="N50" s="12">
        <f t="shared" si="55"/>
        <v>0</v>
      </c>
      <c r="O50" s="17">
        <f>O51+O52</f>
        <v>0</v>
      </c>
      <c r="P50" s="17">
        <f t="shared" ref="P50:T50" si="56">P51+P52</f>
        <v>0</v>
      </c>
      <c r="Q50" s="17">
        <f t="shared" si="56"/>
        <v>0</v>
      </c>
      <c r="R50" s="17">
        <f t="shared" si="56"/>
        <v>0</v>
      </c>
      <c r="S50" s="17">
        <f t="shared" si="56"/>
        <v>0</v>
      </c>
      <c r="T50" s="13">
        <f t="shared" si="56"/>
        <v>0</v>
      </c>
    </row>
    <row r="51" spans="2:20" x14ac:dyDescent="0.25">
      <c r="B51" s="70" t="s">
        <v>11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  <c r="H51" s="12">
        <f>E51+F51+G51</f>
        <v>0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12">
        <f>K51+L51+M51</f>
        <v>0</v>
      </c>
      <c r="O51" s="80">
        <v>0</v>
      </c>
      <c r="P51" s="80">
        <v>0</v>
      </c>
      <c r="Q51" s="80">
        <v>0</v>
      </c>
      <c r="R51" s="80">
        <v>0</v>
      </c>
      <c r="S51" s="80">
        <v>0</v>
      </c>
      <c r="T51" s="13">
        <f>Q51+R51+S51</f>
        <v>0</v>
      </c>
    </row>
    <row r="52" spans="2:20" ht="30" x14ac:dyDescent="0.25">
      <c r="B52" s="70" t="s">
        <v>12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  <c r="H52" s="12">
        <f t="shared" ref="H52" si="57">E52+F52+G52</f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12">
        <f t="shared" ref="N52" si="58">K52+L52+M52</f>
        <v>0</v>
      </c>
      <c r="O52" s="80">
        <v>0</v>
      </c>
      <c r="P52" s="80">
        <v>0</v>
      </c>
      <c r="Q52" s="80">
        <v>0</v>
      </c>
      <c r="R52" s="80">
        <v>0</v>
      </c>
      <c r="S52" s="80">
        <v>0</v>
      </c>
      <c r="T52" s="13">
        <f t="shared" ref="T52" si="59">Q52+R52+S52</f>
        <v>0</v>
      </c>
    </row>
    <row r="53" spans="2:20" x14ac:dyDescent="0.25">
      <c r="B53" s="75" t="s">
        <v>39</v>
      </c>
      <c r="C53" s="68">
        <f>C54+C55</f>
        <v>0</v>
      </c>
      <c r="D53" s="17">
        <f t="shared" ref="D53:H53" si="60">D54+D55</f>
        <v>0</v>
      </c>
      <c r="E53" s="17">
        <f t="shared" si="60"/>
        <v>0</v>
      </c>
      <c r="F53" s="17">
        <f t="shared" si="60"/>
        <v>0</v>
      </c>
      <c r="G53" s="17">
        <f t="shared" si="60"/>
        <v>0</v>
      </c>
      <c r="H53" s="12">
        <f t="shared" si="60"/>
        <v>0</v>
      </c>
      <c r="I53" s="17">
        <f>I54+I55</f>
        <v>0</v>
      </c>
      <c r="J53" s="17">
        <f t="shared" ref="J53:N53" si="61">J54+J55</f>
        <v>0</v>
      </c>
      <c r="K53" s="17">
        <f t="shared" si="61"/>
        <v>0</v>
      </c>
      <c r="L53" s="17">
        <f t="shared" si="61"/>
        <v>0</v>
      </c>
      <c r="M53" s="17">
        <f t="shared" si="61"/>
        <v>0</v>
      </c>
      <c r="N53" s="12">
        <f t="shared" si="61"/>
        <v>0</v>
      </c>
      <c r="O53" s="17">
        <f>O54+O55</f>
        <v>0</v>
      </c>
      <c r="P53" s="17">
        <f t="shared" ref="P53:T53" si="62">P54+P55</f>
        <v>0</v>
      </c>
      <c r="Q53" s="17">
        <f t="shared" si="62"/>
        <v>0</v>
      </c>
      <c r="R53" s="17">
        <f t="shared" si="62"/>
        <v>0</v>
      </c>
      <c r="S53" s="17">
        <f t="shared" si="62"/>
        <v>0</v>
      </c>
      <c r="T53" s="13">
        <f t="shared" si="62"/>
        <v>0</v>
      </c>
    </row>
    <row r="54" spans="2:20" x14ac:dyDescent="0.25">
      <c r="B54" s="70" t="s">
        <v>11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  <c r="H54" s="12">
        <f>E54+F54+G54</f>
        <v>0</v>
      </c>
      <c r="I54" s="80">
        <v>0</v>
      </c>
      <c r="J54" s="80">
        <v>0</v>
      </c>
      <c r="K54" s="80">
        <v>0</v>
      </c>
      <c r="L54" s="80">
        <v>0</v>
      </c>
      <c r="M54" s="80">
        <v>0</v>
      </c>
      <c r="N54" s="12">
        <f>K54+L54+M54</f>
        <v>0</v>
      </c>
      <c r="O54" s="80">
        <v>0</v>
      </c>
      <c r="P54" s="80">
        <v>0</v>
      </c>
      <c r="Q54" s="80">
        <v>0</v>
      </c>
      <c r="R54" s="80">
        <v>0</v>
      </c>
      <c r="S54" s="80">
        <v>0</v>
      </c>
      <c r="T54" s="13">
        <f>Q54+R54+S54</f>
        <v>0</v>
      </c>
    </row>
    <row r="55" spans="2:20" ht="30" x14ac:dyDescent="0.25">
      <c r="B55" s="70" t="s">
        <v>12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12">
        <f t="shared" ref="H55" si="63">E55+F55+G55</f>
        <v>0</v>
      </c>
      <c r="I55" s="80">
        <v>0</v>
      </c>
      <c r="J55" s="80">
        <v>0</v>
      </c>
      <c r="K55" s="80">
        <v>0</v>
      </c>
      <c r="L55" s="80">
        <v>0</v>
      </c>
      <c r="M55" s="80">
        <v>0</v>
      </c>
      <c r="N55" s="12">
        <f t="shared" ref="N55" si="64">K55+L55+M55</f>
        <v>0</v>
      </c>
      <c r="O55" s="80">
        <v>0</v>
      </c>
      <c r="P55" s="80">
        <v>0</v>
      </c>
      <c r="Q55" s="80">
        <v>0</v>
      </c>
      <c r="R55" s="80">
        <v>0</v>
      </c>
      <c r="S55" s="80">
        <v>0</v>
      </c>
      <c r="T55" s="13">
        <f t="shared" ref="T55" si="65">Q55+R55+S55</f>
        <v>0</v>
      </c>
    </row>
    <row r="56" spans="2:20" x14ac:dyDescent="0.25">
      <c r="B56" s="75" t="s">
        <v>40</v>
      </c>
      <c r="C56" s="68">
        <f>C57+C58</f>
        <v>0</v>
      </c>
      <c r="D56" s="17">
        <f t="shared" ref="D56:H56" si="66">D57+D58</f>
        <v>0</v>
      </c>
      <c r="E56" s="17">
        <f t="shared" si="66"/>
        <v>0</v>
      </c>
      <c r="F56" s="17">
        <f t="shared" si="66"/>
        <v>0</v>
      </c>
      <c r="G56" s="17">
        <f t="shared" si="66"/>
        <v>0</v>
      </c>
      <c r="H56" s="12">
        <f t="shared" si="66"/>
        <v>0</v>
      </c>
      <c r="I56" s="17">
        <f>I57+I58</f>
        <v>54</v>
      </c>
      <c r="J56" s="17">
        <f t="shared" ref="J56:N56" si="67">J57+J58</f>
        <v>54</v>
      </c>
      <c r="K56" s="17">
        <f t="shared" si="67"/>
        <v>72164</v>
      </c>
      <c r="L56" s="17">
        <f t="shared" si="67"/>
        <v>9259</v>
      </c>
      <c r="M56" s="17">
        <f t="shared" si="67"/>
        <v>3472</v>
      </c>
      <c r="N56" s="12">
        <f t="shared" si="67"/>
        <v>84895</v>
      </c>
      <c r="O56" s="17">
        <f>O57+O58</f>
        <v>0</v>
      </c>
      <c r="P56" s="17">
        <f t="shared" ref="P56:T56" si="68">P57+P58</f>
        <v>0</v>
      </c>
      <c r="Q56" s="17">
        <f t="shared" si="68"/>
        <v>0</v>
      </c>
      <c r="R56" s="17">
        <f t="shared" si="68"/>
        <v>0</v>
      </c>
      <c r="S56" s="17">
        <f t="shared" si="68"/>
        <v>0</v>
      </c>
      <c r="T56" s="13">
        <f t="shared" si="68"/>
        <v>0</v>
      </c>
    </row>
    <row r="57" spans="2:20" x14ac:dyDescent="0.25">
      <c r="B57" s="70" t="s">
        <v>11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  <c r="H57" s="12">
        <f>E57+F57+G57</f>
        <v>0</v>
      </c>
      <c r="I57" s="80">
        <v>54</v>
      </c>
      <c r="J57" s="80">
        <v>54</v>
      </c>
      <c r="K57" s="80">
        <v>72164</v>
      </c>
      <c r="L57" s="80">
        <v>9259</v>
      </c>
      <c r="M57" s="80">
        <v>3472</v>
      </c>
      <c r="N57" s="12">
        <f>K57+L57+M57</f>
        <v>84895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13">
        <f>Q57+R57+S57</f>
        <v>0</v>
      </c>
    </row>
    <row r="58" spans="2:20" ht="30.75" thickBot="1" x14ac:dyDescent="0.3">
      <c r="B58" s="76" t="s">
        <v>12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57">
        <f t="shared" ref="H58" si="69">E58+F58+G58</f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57">
        <f t="shared" ref="N58" si="70">K58+L58+M58</f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58">
        <f t="shared" ref="T58" si="71">Q58+R58+S58</f>
        <v>0</v>
      </c>
    </row>
  </sheetData>
  <sheetProtection password="EA4A" sheet="1" objects="1" scenarios="1"/>
  <mergeCells count="5">
    <mergeCell ref="B3:N3"/>
    <mergeCell ref="B5:B6"/>
    <mergeCell ref="C5:H5"/>
    <mergeCell ref="I5:N5"/>
    <mergeCell ref="O5:T5"/>
  </mergeCells>
  <pageMargins left="0.70866141732283472" right="0.19685039370078741" top="0.33" bottom="0.28000000000000003" header="0.16" footer="0.16"/>
  <pageSetup paperSize="9" scale="60" orientation="landscape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rgb="FFFFFF00"/>
    <pageSetUpPr fitToPage="1"/>
  </sheetPr>
  <dimension ref="B1:T58"/>
  <sheetViews>
    <sheetView showGridLines="0" zoomScale="70" zoomScaleNormal="7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K19" sqref="K19"/>
    </sheetView>
  </sheetViews>
  <sheetFormatPr defaultColWidth="9.140625" defaultRowHeight="15" x14ac:dyDescent="0.25"/>
  <cols>
    <col min="1" max="1" width="2.5703125" style="2" customWidth="1"/>
    <col min="2" max="2" width="45.7109375" style="2" customWidth="1"/>
    <col min="3" max="3" width="12.85546875" style="2" customWidth="1"/>
    <col min="4" max="4" width="18.140625" style="2" customWidth="1"/>
    <col min="5" max="5" width="16.28515625" style="2" customWidth="1"/>
    <col min="6" max="7" width="15.7109375" style="2" customWidth="1"/>
    <col min="8" max="9" width="11.42578125" style="2" customWidth="1"/>
    <col min="10" max="10" width="18.140625" style="2" customWidth="1"/>
    <col min="11" max="11" width="17.28515625" style="2" customWidth="1"/>
    <col min="12" max="12" width="15.28515625" style="2" customWidth="1"/>
    <col min="13" max="13" width="15.5703125" style="2" customWidth="1"/>
    <col min="14" max="14" width="15" style="2" customWidth="1"/>
    <col min="15" max="15" width="11.42578125" style="2" customWidth="1"/>
    <col min="16" max="16" width="18.140625" style="2" customWidth="1"/>
    <col min="17" max="17" width="17.28515625" style="2" customWidth="1"/>
    <col min="18" max="18" width="15.28515625" style="2" customWidth="1"/>
    <col min="19" max="19" width="15.5703125" style="2" customWidth="1"/>
    <col min="20" max="20" width="15" style="2" customWidth="1"/>
    <col min="21" max="16384" width="9.140625" style="2"/>
  </cols>
  <sheetData>
    <row r="1" spans="2:20" ht="18.75" x14ac:dyDescent="0.3">
      <c r="B1" s="1" t="str">
        <f>'2025-2027'!B1</f>
        <v>Приложение №8a</v>
      </c>
      <c r="F1" s="3"/>
      <c r="L1" s="3"/>
    </row>
    <row r="2" spans="2:20" ht="18.75" x14ac:dyDescent="0.3">
      <c r="B2" s="1"/>
      <c r="F2" s="3"/>
      <c r="L2" s="3"/>
    </row>
    <row r="3" spans="2:20" ht="18.75" x14ac:dyDescent="0.3">
      <c r="B3" s="105" t="s">
        <v>51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2:20" ht="15.75" thickBot="1" x14ac:dyDescent="0.3">
      <c r="B4" s="5"/>
      <c r="C4" s="5"/>
      <c r="D4" s="5"/>
      <c r="E4" s="5"/>
      <c r="F4" s="9"/>
      <c r="G4" s="9"/>
      <c r="H4" s="5"/>
      <c r="I4" s="5"/>
      <c r="J4" s="5"/>
      <c r="K4" s="5"/>
      <c r="L4" s="9"/>
      <c r="M4" s="9"/>
      <c r="N4" s="6"/>
      <c r="T4" s="6" t="s">
        <v>6</v>
      </c>
    </row>
    <row r="5" spans="2:20" x14ac:dyDescent="0.25">
      <c r="B5" s="103" t="s">
        <v>0</v>
      </c>
      <c r="C5" s="102" t="s">
        <v>26</v>
      </c>
      <c r="D5" s="102"/>
      <c r="E5" s="102"/>
      <c r="F5" s="102"/>
      <c r="G5" s="102"/>
      <c r="H5" s="102"/>
      <c r="I5" s="102" t="s">
        <v>27</v>
      </c>
      <c r="J5" s="102"/>
      <c r="K5" s="102"/>
      <c r="L5" s="102"/>
      <c r="M5" s="102"/>
      <c r="N5" s="102"/>
      <c r="O5" s="102" t="s">
        <v>42</v>
      </c>
      <c r="P5" s="102"/>
      <c r="Q5" s="102"/>
      <c r="R5" s="102"/>
      <c r="S5" s="102"/>
      <c r="T5" s="106"/>
    </row>
    <row r="6" spans="2:20" ht="106.15" customHeight="1" x14ac:dyDescent="0.25">
      <c r="B6" s="104"/>
      <c r="C6" s="77" t="s">
        <v>13</v>
      </c>
      <c r="D6" s="77" t="s">
        <v>890</v>
      </c>
      <c r="E6" s="78" t="s">
        <v>893</v>
      </c>
      <c r="F6" s="78" t="s">
        <v>3</v>
      </c>
      <c r="G6" s="78" t="s">
        <v>4</v>
      </c>
      <c r="H6" s="78" t="s">
        <v>14</v>
      </c>
      <c r="I6" s="77" t="s">
        <v>13</v>
      </c>
      <c r="J6" s="77" t="str">
        <f>D6</f>
        <v>Брой персонал с индивидуална работна заплата равна на МРЗ или обвързана с размера на МРЗ</v>
      </c>
      <c r="K6" s="78" t="str">
        <f>E6</f>
        <v>Допълнително необходими средства за годината за достигане размера на МРЗ (1 146 лв.)</v>
      </c>
      <c r="L6" s="78" t="s">
        <v>3</v>
      </c>
      <c r="M6" s="78" t="s">
        <v>4</v>
      </c>
      <c r="N6" s="78" t="s">
        <v>14</v>
      </c>
      <c r="O6" s="77" t="s">
        <v>13</v>
      </c>
      <c r="P6" s="77" t="str">
        <f>J6</f>
        <v>Брой персонал с индивидуална работна заплата равна на МРЗ или обвързана с размера на МРЗ</v>
      </c>
      <c r="Q6" s="78" t="str">
        <f>K6</f>
        <v>Допълнително необходими средства за годината за достигане размера на МРЗ (1 146 лв.)</v>
      </c>
      <c r="R6" s="78" t="s">
        <v>3</v>
      </c>
      <c r="S6" s="78" t="s">
        <v>4</v>
      </c>
      <c r="T6" s="79" t="s">
        <v>14</v>
      </c>
    </row>
    <row r="7" spans="2:20" ht="16.5" customHeight="1" thickBot="1" x14ac:dyDescent="0.3">
      <c r="B7" s="61">
        <v>1</v>
      </c>
      <c r="C7" s="62">
        <v>2</v>
      </c>
      <c r="D7" s="62">
        <v>3</v>
      </c>
      <c r="E7" s="62">
        <v>4</v>
      </c>
      <c r="F7" s="62">
        <v>5</v>
      </c>
      <c r="G7" s="62">
        <v>6</v>
      </c>
      <c r="H7" s="62" t="s">
        <v>5</v>
      </c>
      <c r="I7" s="62">
        <v>8</v>
      </c>
      <c r="J7" s="62">
        <v>9</v>
      </c>
      <c r="K7" s="62">
        <v>10</v>
      </c>
      <c r="L7" s="62">
        <v>11</v>
      </c>
      <c r="M7" s="62">
        <v>12</v>
      </c>
      <c r="N7" s="62" t="s">
        <v>29</v>
      </c>
      <c r="O7" s="62">
        <v>8</v>
      </c>
      <c r="P7" s="62">
        <v>9</v>
      </c>
      <c r="Q7" s="62">
        <v>10</v>
      </c>
      <c r="R7" s="62">
        <v>11</v>
      </c>
      <c r="S7" s="62">
        <v>12</v>
      </c>
      <c r="T7" s="63" t="s">
        <v>29</v>
      </c>
    </row>
    <row r="8" spans="2:20" ht="16.5" customHeight="1" x14ac:dyDescent="0.25">
      <c r="B8" s="69" t="s">
        <v>19</v>
      </c>
      <c r="C8" s="64">
        <f>C9+C10+C11</f>
        <v>236</v>
      </c>
      <c r="D8" s="59">
        <f t="shared" ref="D8:G8" si="0">D9+D10+D11</f>
        <v>236</v>
      </c>
      <c r="E8" s="59">
        <f t="shared" si="0"/>
        <v>272963</v>
      </c>
      <c r="F8" s="59">
        <f t="shared" si="0"/>
        <v>31845</v>
      </c>
      <c r="G8" s="59">
        <f t="shared" si="0"/>
        <v>13108</v>
      </c>
      <c r="H8" s="59">
        <f>H9+H10+H11</f>
        <v>317916</v>
      </c>
      <c r="I8" s="59">
        <f>I9+I10+I11</f>
        <v>41</v>
      </c>
      <c r="J8" s="59">
        <f t="shared" ref="J8:N8" si="1">J9+J10+J11</f>
        <v>41</v>
      </c>
      <c r="K8" s="59">
        <f t="shared" si="1"/>
        <v>63475</v>
      </c>
      <c r="L8" s="59">
        <f t="shared" si="1"/>
        <v>9935</v>
      </c>
      <c r="M8" s="59">
        <f t="shared" si="1"/>
        <v>3652</v>
      </c>
      <c r="N8" s="59">
        <f t="shared" si="1"/>
        <v>77062</v>
      </c>
      <c r="O8" s="59">
        <f>O9+O10+O11</f>
        <v>56</v>
      </c>
      <c r="P8" s="59">
        <f t="shared" ref="P8:T8" si="2">P9+P10+P11</f>
        <v>56</v>
      </c>
      <c r="Q8" s="59">
        <f t="shared" si="2"/>
        <v>80299</v>
      </c>
      <c r="R8" s="59">
        <f t="shared" si="2"/>
        <v>10359</v>
      </c>
      <c r="S8" s="59">
        <f t="shared" si="2"/>
        <v>3884</v>
      </c>
      <c r="T8" s="60">
        <f t="shared" si="2"/>
        <v>94542</v>
      </c>
    </row>
    <row r="9" spans="2:20" ht="16.5" customHeight="1" x14ac:dyDescent="0.25">
      <c r="B9" s="70" t="s">
        <v>23</v>
      </c>
      <c r="C9" s="80">
        <f>'2026'!C9</f>
        <v>18</v>
      </c>
      <c r="D9" s="80">
        <f>'2026'!D9</f>
        <v>18</v>
      </c>
      <c r="E9" s="80">
        <f>'2026'!E9</f>
        <v>27059</v>
      </c>
      <c r="F9" s="80">
        <f>'2026'!F9</f>
        <v>3271</v>
      </c>
      <c r="G9" s="80">
        <f>'2026'!G9</f>
        <v>1305</v>
      </c>
      <c r="H9" s="12">
        <f>E9+F9+G9</f>
        <v>31635</v>
      </c>
      <c r="I9" s="80">
        <f>'2026'!I9</f>
        <v>0</v>
      </c>
      <c r="J9" s="80">
        <f>'2026'!J9</f>
        <v>0</v>
      </c>
      <c r="K9" s="80">
        <f>'2026'!K9</f>
        <v>0</v>
      </c>
      <c r="L9" s="80">
        <f>'2026'!L9</f>
        <v>0</v>
      </c>
      <c r="M9" s="80">
        <f>'2026'!M9</f>
        <v>0</v>
      </c>
      <c r="N9" s="12">
        <f>K9+L9+M9</f>
        <v>0</v>
      </c>
      <c r="O9" s="80">
        <f>'2026'!O9</f>
        <v>23</v>
      </c>
      <c r="P9" s="80">
        <f>'2026'!P9</f>
        <v>23</v>
      </c>
      <c r="Q9" s="80">
        <f>'2026'!Q9</f>
        <v>37178</v>
      </c>
      <c r="R9" s="80">
        <f>'2026'!R9</f>
        <v>4799</v>
      </c>
      <c r="S9" s="80">
        <f>'2026'!S9</f>
        <v>1785</v>
      </c>
      <c r="T9" s="13">
        <f>Q9+R9+S9</f>
        <v>43762</v>
      </c>
    </row>
    <row r="10" spans="2:20" ht="16.5" customHeight="1" x14ac:dyDescent="0.25">
      <c r="B10" s="70" t="s">
        <v>22</v>
      </c>
      <c r="C10" s="80">
        <f>'2026'!C10</f>
        <v>218</v>
      </c>
      <c r="D10" s="80">
        <f>'2026'!D10</f>
        <v>218</v>
      </c>
      <c r="E10" s="80">
        <f>'2026'!E10</f>
        <v>245904</v>
      </c>
      <c r="F10" s="80">
        <f>'2026'!F10</f>
        <v>28574</v>
      </c>
      <c r="G10" s="80">
        <f>'2026'!G10</f>
        <v>11803</v>
      </c>
      <c r="H10" s="12">
        <f>E10+F10+G10</f>
        <v>286281</v>
      </c>
      <c r="I10" s="80">
        <f>'2026'!I10</f>
        <v>5</v>
      </c>
      <c r="J10" s="80">
        <f>'2026'!J10</f>
        <v>5</v>
      </c>
      <c r="K10" s="80">
        <f>'2026'!K10</f>
        <v>5640</v>
      </c>
      <c r="L10" s="80">
        <f>'2026'!L10</f>
        <v>271</v>
      </c>
      <c r="M10" s="80">
        <f>'2026'!M10</f>
        <v>271</v>
      </c>
      <c r="N10" s="12">
        <f>K10+L10+M10</f>
        <v>6182</v>
      </c>
      <c r="O10" s="80">
        <f>'2026'!O10</f>
        <v>33</v>
      </c>
      <c r="P10" s="80">
        <f>'2026'!P10</f>
        <v>33</v>
      </c>
      <c r="Q10" s="80">
        <f>'2026'!Q10</f>
        <v>43121</v>
      </c>
      <c r="R10" s="80">
        <f>'2026'!R10</f>
        <v>5560</v>
      </c>
      <c r="S10" s="80">
        <f>'2026'!S10</f>
        <v>2099</v>
      </c>
      <c r="T10" s="13">
        <f>Q10+R10+S10</f>
        <v>50780</v>
      </c>
    </row>
    <row r="11" spans="2:20" ht="16.5" customHeight="1" x14ac:dyDescent="0.25">
      <c r="B11" s="70" t="s">
        <v>30</v>
      </c>
      <c r="C11" s="80">
        <f>'2026'!C11</f>
        <v>0</v>
      </c>
      <c r="D11" s="80">
        <f>'2026'!D11</f>
        <v>0</v>
      </c>
      <c r="E11" s="80">
        <f>'2026'!E11</f>
        <v>0</v>
      </c>
      <c r="F11" s="80">
        <f>'2026'!F11</f>
        <v>0</v>
      </c>
      <c r="G11" s="80">
        <f>'2026'!G11</f>
        <v>0</v>
      </c>
      <c r="H11" s="12">
        <f>E11+F11+G11</f>
        <v>0</v>
      </c>
      <c r="I11" s="80">
        <f>'2026'!I11</f>
        <v>36</v>
      </c>
      <c r="J11" s="80">
        <f>'2026'!J11</f>
        <v>36</v>
      </c>
      <c r="K11" s="80">
        <f>'2026'!K11</f>
        <v>57835</v>
      </c>
      <c r="L11" s="80">
        <f>'2026'!L11</f>
        <v>9664</v>
      </c>
      <c r="M11" s="80">
        <f>'2026'!M11</f>
        <v>3381</v>
      </c>
      <c r="N11" s="12">
        <f>K11+L11+M11</f>
        <v>70880</v>
      </c>
      <c r="O11" s="80">
        <f>'2026'!O11</f>
        <v>0</v>
      </c>
      <c r="P11" s="80">
        <f>'2026'!P11</f>
        <v>0</v>
      </c>
      <c r="Q11" s="80">
        <f>'2026'!Q11</f>
        <v>0</v>
      </c>
      <c r="R11" s="80">
        <f>'2026'!R11</f>
        <v>0</v>
      </c>
      <c r="S11" s="80">
        <f>'2026'!S11</f>
        <v>0</v>
      </c>
      <c r="T11" s="13">
        <f>Q11+R11+S11</f>
        <v>0</v>
      </c>
    </row>
    <row r="12" spans="2:20" ht="16.5" customHeight="1" x14ac:dyDescent="0.25">
      <c r="B12" s="71" t="s">
        <v>20</v>
      </c>
      <c r="C12" s="65">
        <f>C13+C14</f>
        <v>12</v>
      </c>
      <c r="D12" s="54">
        <f t="shared" ref="D12:T12" si="3">D13+D14</f>
        <v>12</v>
      </c>
      <c r="E12" s="54">
        <f t="shared" si="3"/>
        <v>14395</v>
      </c>
      <c r="F12" s="54">
        <f t="shared" si="3"/>
        <v>1725</v>
      </c>
      <c r="G12" s="54">
        <f t="shared" si="3"/>
        <v>690</v>
      </c>
      <c r="H12" s="54">
        <f t="shared" si="3"/>
        <v>16810</v>
      </c>
      <c r="I12" s="54">
        <f t="shared" si="3"/>
        <v>0</v>
      </c>
      <c r="J12" s="54">
        <f t="shared" si="3"/>
        <v>0</v>
      </c>
      <c r="K12" s="54">
        <f t="shared" si="3"/>
        <v>0</v>
      </c>
      <c r="L12" s="54">
        <f t="shared" si="3"/>
        <v>0</v>
      </c>
      <c r="M12" s="54">
        <f t="shared" si="3"/>
        <v>0</v>
      </c>
      <c r="N12" s="54">
        <f t="shared" si="3"/>
        <v>0</v>
      </c>
      <c r="O12" s="54">
        <f t="shared" si="3"/>
        <v>0</v>
      </c>
      <c r="P12" s="54">
        <f t="shared" si="3"/>
        <v>0</v>
      </c>
      <c r="Q12" s="54">
        <f t="shared" si="3"/>
        <v>0</v>
      </c>
      <c r="R12" s="54">
        <f t="shared" si="3"/>
        <v>0</v>
      </c>
      <c r="S12" s="54">
        <f t="shared" si="3"/>
        <v>0</v>
      </c>
      <c r="T12" s="56">
        <f t="shared" si="3"/>
        <v>0</v>
      </c>
    </row>
    <row r="13" spans="2:20" x14ac:dyDescent="0.25">
      <c r="B13" s="70" t="s">
        <v>11</v>
      </c>
      <c r="C13" s="80">
        <f>'2026'!C13</f>
        <v>6</v>
      </c>
      <c r="D13" s="80">
        <f>'2026'!D13</f>
        <v>6</v>
      </c>
      <c r="E13" s="80">
        <f>'2026'!E13</f>
        <v>7559</v>
      </c>
      <c r="F13" s="80">
        <f>'2026'!F13</f>
        <v>931</v>
      </c>
      <c r="G13" s="80">
        <f>'2026'!G13</f>
        <v>362</v>
      </c>
      <c r="H13" s="12">
        <f>E13+F13+G13</f>
        <v>8852</v>
      </c>
      <c r="I13" s="80">
        <f>'2026'!I13</f>
        <v>0</v>
      </c>
      <c r="J13" s="80">
        <f>'2026'!J13</f>
        <v>0</v>
      </c>
      <c r="K13" s="80">
        <f>'2026'!K13</f>
        <v>0</v>
      </c>
      <c r="L13" s="80">
        <f>'2026'!L13</f>
        <v>0</v>
      </c>
      <c r="M13" s="80">
        <f>'2026'!M13</f>
        <v>0</v>
      </c>
      <c r="N13" s="12">
        <f>K13+L13+M13</f>
        <v>0</v>
      </c>
      <c r="O13" s="80">
        <f>'2026'!O13</f>
        <v>0</v>
      </c>
      <c r="P13" s="80">
        <f>'2026'!P13</f>
        <v>0</v>
      </c>
      <c r="Q13" s="80">
        <f>'2026'!Q13</f>
        <v>0</v>
      </c>
      <c r="R13" s="80">
        <f>'2026'!R13</f>
        <v>0</v>
      </c>
      <c r="S13" s="80">
        <f>'2026'!S13</f>
        <v>0</v>
      </c>
      <c r="T13" s="13">
        <f>Q13+R13+S13</f>
        <v>0</v>
      </c>
    </row>
    <row r="14" spans="2:20" ht="32.25" customHeight="1" x14ac:dyDescent="0.25">
      <c r="B14" s="70" t="s">
        <v>12</v>
      </c>
      <c r="C14" s="80">
        <f>'2026'!C14</f>
        <v>6</v>
      </c>
      <c r="D14" s="80">
        <f>'2026'!D14</f>
        <v>6</v>
      </c>
      <c r="E14" s="80">
        <f>'2026'!E14</f>
        <v>6836</v>
      </c>
      <c r="F14" s="80">
        <f>'2026'!F14</f>
        <v>794</v>
      </c>
      <c r="G14" s="80">
        <f>'2026'!G14</f>
        <v>328</v>
      </c>
      <c r="H14" s="12">
        <f>E14+F14+G14</f>
        <v>7958</v>
      </c>
      <c r="I14" s="80">
        <f>'2026'!I14</f>
        <v>0</v>
      </c>
      <c r="J14" s="80">
        <f>'2026'!J14</f>
        <v>0</v>
      </c>
      <c r="K14" s="80">
        <f>'2026'!K14</f>
        <v>0</v>
      </c>
      <c r="L14" s="80">
        <f>'2026'!L14</f>
        <v>0</v>
      </c>
      <c r="M14" s="80">
        <f>'2026'!M14</f>
        <v>0</v>
      </c>
      <c r="N14" s="12">
        <f>K14+L14+M14</f>
        <v>0</v>
      </c>
      <c r="O14" s="80">
        <f>'2026'!O14</f>
        <v>0</v>
      </c>
      <c r="P14" s="80">
        <f>'2026'!P14</f>
        <v>0</v>
      </c>
      <c r="Q14" s="80">
        <f>'2026'!Q14</f>
        <v>0</v>
      </c>
      <c r="R14" s="80">
        <f>'2026'!R14</f>
        <v>0</v>
      </c>
      <c r="S14" s="80">
        <f>'2026'!S14</f>
        <v>0</v>
      </c>
      <c r="T14" s="13">
        <f>Q14+R14+S14</f>
        <v>0</v>
      </c>
    </row>
    <row r="15" spans="2:20" s="7" customFormat="1" x14ac:dyDescent="0.25">
      <c r="B15" s="71" t="s">
        <v>21</v>
      </c>
      <c r="C15" s="65">
        <f>C16+C17</f>
        <v>1357</v>
      </c>
      <c r="D15" s="54">
        <f>D16+D17</f>
        <v>1357</v>
      </c>
      <c r="E15" s="54">
        <f t="shared" ref="E15:H15" si="4">E16+E17</f>
        <v>3724221</v>
      </c>
      <c r="F15" s="54">
        <f t="shared" si="4"/>
        <v>635268</v>
      </c>
      <c r="G15" s="54">
        <f t="shared" si="4"/>
        <v>178916</v>
      </c>
      <c r="H15" s="54">
        <f t="shared" si="4"/>
        <v>4538405</v>
      </c>
      <c r="I15" s="54">
        <f>I16+I17</f>
        <v>11</v>
      </c>
      <c r="J15" s="54">
        <f>J16+J17</f>
        <v>11</v>
      </c>
      <c r="K15" s="54">
        <f t="shared" ref="K15:N15" si="5">K16+K17</f>
        <v>15363</v>
      </c>
      <c r="L15" s="54">
        <f t="shared" si="5"/>
        <v>2184</v>
      </c>
      <c r="M15" s="54">
        <f t="shared" si="5"/>
        <v>737</v>
      </c>
      <c r="N15" s="54">
        <f t="shared" si="5"/>
        <v>18284</v>
      </c>
      <c r="O15" s="54">
        <f>O16+O17</f>
        <v>1</v>
      </c>
      <c r="P15" s="54">
        <f>P16+P17</f>
        <v>1</v>
      </c>
      <c r="Q15" s="54">
        <f t="shared" ref="Q15:T15" si="6">Q16+Q17</f>
        <v>2291</v>
      </c>
      <c r="R15" s="54">
        <f t="shared" si="6"/>
        <v>326</v>
      </c>
      <c r="S15" s="54">
        <f t="shared" si="6"/>
        <v>110</v>
      </c>
      <c r="T15" s="56">
        <f t="shared" si="6"/>
        <v>2727</v>
      </c>
    </row>
    <row r="16" spans="2:20" s="7" customFormat="1" x14ac:dyDescent="0.25">
      <c r="B16" s="70" t="s">
        <v>11</v>
      </c>
      <c r="C16" s="80">
        <f>'2026'!C16</f>
        <v>1351</v>
      </c>
      <c r="D16" s="80">
        <f>'2026'!D16</f>
        <v>1351</v>
      </c>
      <c r="E16" s="80">
        <f>'2026'!E16</f>
        <v>3721651</v>
      </c>
      <c r="F16" s="80">
        <f>'2026'!F16</f>
        <v>634824</v>
      </c>
      <c r="G16" s="80">
        <f>'2026'!G16</f>
        <v>178794</v>
      </c>
      <c r="H16" s="12">
        <f>E16+F16+G16</f>
        <v>4535269</v>
      </c>
      <c r="I16" s="80">
        <f>'2026'!I16</f>
        <v>11</v>
      </c>
      <c r="J16" s="80">
        <f>'2026'!J16</f>
        <v>11</v>
      </c>
      <c r="K16" s="80">
        <f>'2026'!K16</f>
        <v>15363</v>
      </c>
      <c r="L16" s="80">
        <f>'2026'!L16</f>
        <v>2184</v>
      </c>
      <c r="M16" s="80">
        <f>'2026'!M16</f>
        <v>737</v>
      </c>
      <c r="N16" s="12">
        <f>K16+L16+M16</f>
        <v>18284</v>
      </c>
      <c r="O16" s="80">
        <f>'2026'!O16</f>
        <v>1</v>
      </c>
      <c r="P16" s="80">
        <f>'2026'!P16</f>
        <v>1</v>
      </c>
      <c r="Q16" s="80">
        <f>'2026'!Q16</f>
        <v>2291</v>
      </c>
      <c r="R16" s="80">
        <f>'2026'!R16</f>
        <v>326</v>
      </c>
      <c r="S16" s="80">
        <f>'2026'!S16</f>
        <v>110</v>
      </c>
      <c r="T16" s="13">
        <f>Q16+R16+S16</f>
        <v>2727</v>
      </c>
    </row>
    <row r="17" spans="2:20" s="7" customFormat="1" ht="30" x14ac:dyDescent="0.25">
      <c r="B17" s="70" t="s">
        <v>12</v>
      </c>
      <c r="C17" s="80">
        <f>'2026'!C17</f>
        <v>6</v>
      </c>
      <c r="D17" s="80">
        <f>'2026'!D17</f>
        <v>6</v>
      </c>
      <c r="E17" s="80">
        <f>'2026'!E17</f>
        <v>2570</v>
      </c>
      <c r="F17" s="80">
        <f>'2026'!F17</f>
        <v>444</v>
      </c>
      <c r="G17" s="80">
        <f>'2026'!G17</f>
        <v>122</v>
      </c>
      <c r="H17" s="12">
        <f>E17+F17+G17</f>
        <v>3136</v>
      </c>
      <c r="I17" s="80">
        <f>'2026'!I17</f>
        <v>0</v>
      </c>
      <c r="J17" s="80">
        <f>'2026'!J17</f>
        <v>0</v>
      </c>
      <c r="K17" s="80">
        <f>'2026'!K17</f>
        <v>0</v>
      </c>
      <c r="L17" s="80">
        <f>'2026'!L17</f>
        <v>0</v>
      </c>
      <c r="M17" s="80">
        <f>'2026'!M17</f>
        <v>0</v>
      </c>
      <c r="N17" s="12">
        <f>K17+L17+M17</f>
        <v>0</v>
      </c>
      <c r="O17" s="80">
        <f>'2026'!O17</f>
        <v>0</v>
      </c>
      <c r="P17" s="80">
        <f>'2026'!P17</f>
        <v>0</v>
      </c>
      <c r="Q17" s="80">
        <f>'2026'!Q17</f>
        <v>0</v>
      </c>
      <c r="R17" s="80">
        <f>'2026'!R17</f>
        <v>0</v>
      </c>
      <c r="S17" s="80">
        <f>'2026'!S17</f>
        <v>0</v>
      </c>
      <c r="T17" s="13">
        <f>Q17+R17+S17</f>
        <v>0</v>
      </c>
    </row>
    <row r="18" spans="2:20" s="7" customFormat="1" x14ac:dyDescent="0.25">
      <c r="B18" s="72" t="s">
        <v>17</v>
      </c>
      <c r="C18" s="65">
        <f>C19+C20+C23+C24</f>
        <v>242</v>
      </c>
      <c r="D18" s="54">
        <f t="shared" ref="D18:H18" si="7">D19+D20+D23+D24</f>
        <v>242</v>
      </c>
      <c r="E18" s="54">
        <f t="shared" si="7"/>
        <v>537925</v>
      </c>
      <c r="F18" s="54">
        <f t="shared" si="7"/>
        <v>77568</v>
      </c>
      <c r="G18" s="54">
        <f t="shared" si="7"/>
        <v>25821</v>
      </c>
      <c r="H18" s="54">
        <f t="shared" si="7"/>
        <v>641314</v>
      </c>
      <c r="I18" s="54">
        <f>I19+I20+I23+I24</f>
        <v>0</v>
      </c>
      <c r="J18" s="54">
        <f t="shared" ref="J18:N18" si="8">J19+J20+J23+J24</f>
        <v>0</v>
      </c>
      <c r="K18" s="54">
        <f t="shared" si="8"/>
        <v>0</v>
      </c>
      <c r="L18" s="54">
        <f t="shared" si="8"/>
        <v>0</v>
      </c>
      <c r="M18" s="54">
        <f t="shared" si="8"/>
        <v>0</v>
      </c>
      <c r="N18" s="54">
        <f t="shared" si="8"/>
        <v>0</v>
      </c>
      <c r="O18" s="54">
        <f>O19+O20+O23+O24</f>
        <v>0</v>
      </c>
      <c r="P18" s="54">
        <f t="shared" ref="P18:T18" si="9">P19+P20+P23+P24</f>
        <v>0</v>
      </c>
      <c r="Q18" s="54">
        <f t="shared" si="9"/>
        <v>0</v>
      </c>
      <c r="R18" s="54">
        <f t="shared" si="9"/>
        <v>0</v>
      </c>
      <c r="S18" s="54">
        <f t="shared" si="9"/>
        <v>0</v>
      </c>
      <c r="T18" s="56">
        <f t="shared" si="9"/>
        <v>0</v>
      </c>
    </row>
    <row r="19" spans="2:20" s="7" customFormat="1" x14ac:dyDescent="0.25">
      <c r="B19" s="73" t="s">
        <v>7</v>
      </c>
      <c r="C19" s="80">
        <f>'2026'!C19</f>
        <v>52</v>
      </c>
      <c r="D19" s="80">
        <f>'2026'!D19</f>
        <v>52</v>
      </c>
      <c r="E19" s="80">
        <f>'2026'!E19</f>
        <v>129517</v>
      </c>
      <c r="F19" s="80">
        <f>'2026'!F19</f>
        <v>18676</v>
      </c>
      <c r="G19" s="80">
        <f>'2026'!G19</f>
        <v>6217</v>
      </c>
      <c r="H19" s="12">
        <f>E19+F19+G19</f>
        <v>154410</v>
      </c>
      <c r="I19" s="80">
        <f>'2026'!I19</f>
        <v>0</v>
      </c>
      <c r="J19" s="80">
        <f>'2026'!J19</f>
        <v>0</v>
      </c>
      <c r="K19" s="80">
        <f>'2026'!K19</f>
        <v>0</v>
      </c>
      <c r="L19" s="80">
        <f>'2026'!L19</f>
        <v>0</v>
      </c>
      <c r="M19" s="80">
        <f>'2026'!M19</f>
        <v>0</v>
      </c>
      <c r="N19" s="12">
        <f>K19+L19+M19</f>
        <v>0</v>
      </c>
      <c r="O19" s="80">
        <f>'2026'!O19</f>
        <v>0</v>
      </c>
      <c r="P19" s="80">
        <f>'2026'!P19</f>
        <v>0</v>
      </c>
      <c r="Q19" s="80">
        <f>'2026'!Q19</f>
        <v>0</v>
      </c>
      <c r="R19" s="80">
        <f>'2026'!R19</f>
        <v>0</v>
      </c>
      <c r="S19" s="80">
        <f>'2026'!S19</f>
        <v>0</v>
      </c>
      <c r="T19" s="13">
        <f>Q19+R19+S19</f>
        <v>0</v>
      </c>
    </row>
    <row r="20" spans="2:20" s="7" customFormat="1" x14ac:dyDescent="0.25">
      <c r="B20" s="73" t="s">
        <v>8</v>
      </c>
      <c r="C20" s="66">
        <f>C21+C22</f>
        <v>181</v>
      </c>
      <c r="D20" s="55">
        <f t="shared" ref="D20:G20" si="10">D21+D22</f>
        <v>181</v>
      </c>
      <c r="E20" s="55">
        <f t="shared" si="10"/>
        <v>392548</v>
      </c>
      <c r="F20" s="55">
        <f t="shared" si="10"/>
        <v>56605</v>
      </c>
      <c r="G20" s="55">
        <f t="shared" si="10"/>
        <v>18842</v>
      </c>
      <c r="H20" s="12">
        <f>H21+H22</f>
        <v>467995</v>
      </c>
      <c r="I20" s="55">
        <f>I21+I22</f>
        <v>0</v>
      </c>
      <c r="J20" s="55">
        <f t="shared" ref="J20:M20" si="11">J21+J22</f>
        <v>0</v>
      </c>
      <c r="K20" s="55">
        <f t="shared" si="11"/>
        <v>0</v>
      </c>
      <c r="L20" s="55">
        <f t="shared" si="11"/>
        <v>0</v>
      </c>
      <c r="M20" s="55">
        <f t="shared" si="11"/>
        <v>0</v>
      </c>
      <c r="N20" s="12">
        <f>N21+N22</f>
        <v>0</v>
      </c>
      <c r="O20" s="55">
        <f>O21+O22</f>
        <v>0</v>
      </c>
      <c r="P20" s="55">
        <f t="shared" ref="P20:S20" si="12">P21+P22</f>
        <v>0</v>
      </c>
      <c r="Q20" s="55">
        <f t="shared" si="12"/>
        <v>0</v>
      </c>
      <c r="R20" s="55">
        <f t="shared" si="12"/>
        <v>0</v>
      </c>
      <c r="S20" s="55">
        <f t="shared" si="12"/>
        <v>0</v>
      </c>
      <c r="T20" s="13">
        <f>T21+T22</f>
        <v>0</v>
      </c>
    </row>
    <row r="21" spans="2:20" s="7" customFormat="1" x14ac:dyDescent="0.25">
      <c r="B21" s="73" t="s">
        <v>1</v>
      </c>
      <c r="C21" s="80">
        <f>'2026'!C21</f>
        <v>74</v>
      </c>
      <c r="D21" s="80">
        <f>'2026'!D21</f>
        <v>74</v>
      </c>
      <c r="E21" s="80">
        <f>'2026'!E21</f>
        <v>206820</v>
      </c>
      <c r="F21" s="80">
        <f>'2026'!F21</f>
        <v>29823</v>
      </c>
      <c r="G21" s="80">
        <f>'2026'!G21</f>
        <v>9927</v>
      </c>
      <c r="H21" s="12">
        <f t="shared" ref="H21:H24" si="13">E21+F21+G21</f>
        <v>246570</v>
      </c>
      <c r="I21" s="80">
        <f>'2026'!I21</f>
        <v>0</v>
      </c>
      <c r="J21" s="80">
        <f>'2026'!J21</f>
        <v>0</v>
      </c>
      <c r="K21" s="80">
        <f>'2026'!K21</f>
        <v>0</v>
      </c>
      <c r="L21" s="80">
        <f>'2026'!L21</f>
        <v>0</v>
      </c>
      <c r="M21" s="80">
        <f>'2026'!M21</f>
        <v>0</v>
      </c>
      <c r="N21" s="12">
        <f t="shared" ref="N21:N24" si="14">K21+L21+M21</f>
        <v>0</v>
      </c>
      <c r="O21" s="80">
        <f>'2026'!O21</f>
        <v>0</v>
      </c>
      <c r="P21" s="80">
        <f>'2026'!P21</f>
        <v>0</v>
      </c>
      <c r="Q21" s="80">
        <f>'2026'!Q21</f>
        <v>0</v>
      </c>
      <c r="R21" s="80">
        <f>'2026'!R21</f>
        <v>0</v>
      </c>
      <c r="S21" s="80">
        <f>'2026'!S21</f>
        <v>0</v>
      </c>
      <c r="T21" s="13">
        <f t="shared" ref="T21:T24" si="15">Q21+R21+S21</f>
        <v>0</v>
      </c>
    </row>
    <row r="22" spans="2:20" s="7" customFormat="1" x14ac:dyDescent="0.25">
      <c r="B22" s="73" t="s">
        <v>2</v>
      </c>
      <c r="C22" s="80">
        <f>'2026'!C22</f>
        <v>107</v>
      </c>
      <c r="D22" s="80">
        <f>'2026'!D22</f>
        <v>107</v>
      </c>
      <c r="E22" s="80">
        <f>'2026'!E22</f>
        <v>185728</v>
      </c>
      <c r="F22" s="80">
        <f>'2026'!F22</f>
        <v>26782</v>
      </c>
      <c r="G22" s="80">
        <f>'2026'!G22</f>
        <v>8915</v>
      </c>
      <c r="H22" s="12">
        <f t="shared" si="13"/>
        <v>221425</v>
      </c>
      <c r="I22" s="80">
        <f>'2026'!I22</f>
        <v>0</v>
      </c>
      <c r="J22" s="80">
        <f>'2026'!J22</f>
        <v>0</v>
      </c>
      <c r="K22" s="80">
        <f>'2026'!K22</f>
        <v>0</v>
      </c>
      <c r="L22" s="80">
        <f>'2026'!L22</f>
        <v>0</v>
      </c>
      <c r="M22" s="80">
        <f>'2026'!M22</f>
        <v>0</v>
      </c>
      <c r="N22" s="12">
        <f t="shared" si="14"/>
        <v>0</v>
      </c>
      <c r="O22" s="80">
        <f>'2026'!O22</f>
        <v>0</v>
      </c>
      <c r="P22" s="80">
        <f>'2026'!P22</f>
        <v>0</v>
      </c>
      <c r="Q22" s="80">
        <f>'2026'!Q22</f>
        <v>0</v>
      </c>
      <c r="R22" s="80">
        <f>'2026'!R22</f>
        <v>0</v>
      </c>
      <c r="S22" s="80">
        <f>'2026'!S22</f>
        <v>0</v>
      </c>
      <c r="T22" s="13">
        <f t="shared" si="15"/>
        <v>0</v>
      </c>
    </row>
    <row r="23" spans="2:20" s="7" customFormat="1" x14ac:dyDescent="0.25">
      <c r="B23" s="73" t="s">
        <v>9</v>
      </c>
      <c r="C23" s="80">
        <f>'2026'!C23</f>
        <v>2</v>
      </c>
      <c r="D23" s="80">
        <f>'2026'!D23</f>
        <v>2</v>
      </c>
      <c r="E23" s="80">
        <f>'2026'!E23</f>
        <v>3140</v>
      </c>
      <c r="F23" s="80">
        <f>'2026'!F23</f>
        <v>453</v>
      </c>
      <c r="G23" s="80">
        <f>'2026'!G23</f>
        <v>151</v>
      </c>
      <c r="H23" s="12">
        <f t="shared" si="13"/>
        <v>3744</v>
      </c>
      <c r="I23" s="80">
        <f>'2026'!I23</f>
        <v>0</v>
      </c>
      <c r="J23" s="80">
        <f>'2026'!J23</f>
        <v>0</v>
      </c>
      <c r="K23" s="80">
        <f>'2026'!K23</f>
        <v>0</v>
      </c>
      <c r="L23" s="80">
        <f>'2026'!L23</f>
        <v>0</v>
      </c>
      <c r="M23" s="80">
        <f>'2026'!M23</f>
        <v>0</v>
      </c>
      <c r="N23" s="12">
        <f t="shared" si="14"/>
        <v>0</v>
      </c>
      <c r="O23" s="80">
        <f>'2026'!O23</f>
        <v>0</v>
      </c>
      <c r="P23" s="80">
        <f>'2026'!P23</f>
        <v>0</v>
      </c>
      <c r="Q23" s="80">
        <f>'2026'!Q23</f>
        <v>0</v>
      </c>
      <c r="R23" s="80">
        <f>'2026'!R23</f>
        <v>0</v>
      </c>
      <c r="S23" s="80">
        <f>'2026'!S23</f>
        <v>0</v>
      </c>
      <c r="T23" s="13">
        <f t="shared" si="15"/>
        <v>0</v>
      </c>
    </row>
    <row r="24" spans="2:20" s="7" customFormat="1" ht="30" x14ac:dyDescent="0.25">
      <c r="B24" s="73" t="s">
        <v>15</v>
      </c>
      <c r="C24" s="80">
        <f>'2026'!C24</f>
        <v>7</v>
      </c>
      <c r="D24" s="80">
        <f>'2026'!D24</f>
        <v>7</v>
      </c>
      <c r="E24" s="80">
        <f>'2026'!E24</f>
        <v>12720</v>
      </c>
      <c r="F24" s="80">
        <f>'2026'!F24</f>
        <v>1834</v>
      </c>
      <c r="G24" s="80">
        <f>'2026'!G24</f>
        <v>611</v>
      </c>
      <c r="H24" s="12">
        <f t="shared" si="13"/>
        <v>15165</v>
      </c>
      <c r="I24" s="80">
        <f>'2026'!I24</f>
        <v>0</v>
      </c>
      <c r="J24" s="80">
        <f>'2026'!J24</f>
        <v>0</v>
      </c>
      <c r="K24" s="80">
        <f>'2026'!K24</f>
        <v>0</v>
      </c>
      <c r="L24" s="80">
        <f>'2026'!L24</f>
        <v>0</v>
      </c>
      <c r="M24" s="80">
        <f>'2026'!M24</f>
        <v>0</v>
      </c>
      <c r="N24" s="12">
        <f t="shared" si="14"/>
        <v>0</v>
      </c>
      <c r="O24" s="80">
        <f>'2026'!O24</f>
        <v>0</v>
      </c>
      <c r="P24" s="80">
        <f>'2026'!P24</f>
        <v>0</v>
      </c>
      <c r="Q24" s="80">
        <f>'2026'!Q24</f>
        <v>0</v>
      </c>
      <c r="R24" s="80">
        <f>'2026'!R24</f>
        <v>0</v>
      </c>
      <c r="S24" s="80">
        <f>'2026'!S24</f>
        <v>0</v>
      </c>
      <c r="T24" s="13">
        <f t="shared" si="15"/>
        <v>0</v>
      </c>
    </row>
    <row r="25" spans="2:20" ht="40.5" customHeight="1" x14ac:dyDescent="0.25">
      <c r="B25" s="74" t="s">
        <v>16</v>
      </c>
      <c r="C25" s="67">
        <f>+C26+C27</f>
        <v>554</v>
      </c>
      <c r="D25" s="12">
        <f t="shared" ref="D25:F25" si="16">+D26+D27</f>
        <v>554</v>
      </c>
      <c r="E25" s="12">
        <f t="shared" si="16"/>
        <v>1089188</v>
      </c>
      <c r="F25" s="12">
        <f t="shared" si="16"/>
        <v>157061</v>
      </c>
      <c r="G25" s="12">
        <f>+G26+G27</f>
        <v>52281</v>
      </c>
      <c r="H25" s="12">
        <f t="shared" ref="H25:N25" si="17">+H26+H27</f>
        <v>1298530</v>
      </c>
      <c r="I25" s="12">
        <f t="shared" si="17"/>
        <v>99</v>
      </c>
      <c r="J25" s="12">
        <f t="shared" si="17"/>
        <v>99</v>
      </c>
      <c r="K25" s="12">
        <f t="shared" si="17"/>
        <v>141244</v>
      </c>
      <c r="L25" s="12">
        <f t="shared" si="17"/>
        <v>20367</v>
      </c>
      <c r="M25" s="12">
        <f t="shared" si="17"/>
        <v>6780</v>
      </c>
      <c r="N25" s="12">
        <f t="shared" si="17"/>
        <v>168391</v>
      </c>
      <c r="O25" s="12">
        <f t="shared" ref="O25:T25" si="18">+O26+O27</f>
        <v>0</v>
      </c>
      <c r="P25" s="12">
        <f t="shared" si="18"/>
        <v>0</v>
      </c>
      <c r="Q25" s="12">
        <f t="shared" si="18"/>
        <v>0</v>
      </c>
      <c r="R25" s="12">
        <f t="shared" si="18"/>
        <v>0</v>
      </c>
      <c r="S25" s="12">
        <f t="shared" si="18"/>
        <v>0</v>
      </c>
      <c r="T25" s="13">
        <f t="shared" si="18"/>
        <v>0</v>
      </c>
    </row>
    <row r="26" spans="2:20" x14ac:dyDescent="0.25">
      <c r="B26" s="70" t="s">
        <v>11</v>
      </c>
      <c r="C26" s="80">
        <f>'2026'!C26</f>
        <v>554</v>
      </c>
      <c r="D26" s="80">
        <f>'2026'!D26</f>
        <v>554</v>
      </c>
      <c r="E26" s="80">
        <f>'2026'!E26</f>
        <v>1089188</v>
      </c>
      <c r="F26" s="80">
        <f>'2026'!F26</f>
        <v>157061</v>
      </c>
      <c r="G26" s="80">
        <f>'2026'!G26</f>
        <v>52281</v>
      </c>
      <c r="H26" s="12">
        <f>E26+F26+G26</f>
        <v>1298530</v>
      </c>
      <c r="I26" s="80">
        <f>'2026'!I26</f>
        <v>99</v>
      </c>
      <c r="J26" s="80">
        <f>'2026'!J26</f>
        <v>99</v>
      </c>
      <c r="K26" s="80">
        <f>'2026'!K26</f>
        <v>141244</v>
      </c>
      <c r="L26" s="80">
        <f>'2026'!L26</f>
        <v>20367</v>
      </c>
      <c r="M26" s="80">
        <f>'2026'!M26</f>
        <v>6780</v>
      </c>
      <c r="N26" s="12">
        <f t="shared" ref="N26:N27" si="19">K26+L26+M26</f>
        <v>168391</v>
      </c>
      <c r="O26" s="80">
        <f>'2026'!O26</f>
        <v>0</v>
      </c>
      <c r="P26" s="80">
        <f>'2026'!P26</f>
        <v>0</v>
      </c>
      <c r="Q26" s="80">
        <f>'2026'!Q26</f>
        <v>0</v>
      </c>
      <c r="R26" s="80">
        <f>'2026'!R26</f>
        <v>0</v>
      </c>
      <c r="S26" s="80">
        <f>'2026'!S26</f>
        <v>0</v>
      </c>
      <c r="T26" s="13">
        <f t="shared" ref="T26:T27" si="20">Q26+R26+S26</f>
        <v>0</v>
      </c>
    </row>
    <row r="27" spans="2:20" ht="30" x14ac:dyDescent="0.25">
      <c r="B27" s="70" t="s">
        <v>12</v>
      </c>
      <c r="C27" s="80">
        <f>'2026'!C27</f>
        <v>0</v>
      </c>
      <c r="D27" s="80">
        <f>'2026'!D27</f>
        <v>0</v>
      </c>
      <c r="E27" s="80">
        <f>'2026'!E27</f>
        <v>0</v>
      </c>
      <c r="F27" s="80">
        <f>'2026'!F27</f>
        <v>0</v>
      </c>
      <c r="G27" s="80">
        <f>'2026'!G27</f>
        <v>0</v>
      </c>
      <c r="H27" s="12">
        <f>E27+F27+G27</f>
        <v>0</v>
      </c>
      <c r="I27" s="80">
        <f>'2026'!I27</f>
        <v>0</v>
      </c>
      <c r="J27" s="80">
        <f>'2026'!J27</f>
        <v>0</v>
      </c>
      <c r="K27" s="80">
        <f>'2026'!K27</f>
        <v>0</v>
      </c>
      <c r="L27" s="80">
        <f>'2026'!L27</f>
        <v>0</v>
      </c>
      <c r="M27" s="80">
        <f>'2026'!M27</f>
        <v>0</v>
      </c>
      <c r="N27" s="12">
        <f t="shared" si="19"/>
        <v>0</v>
      </c>
      <c r="O27" s="80">
        <f>'2026'!O27</f>
        <v>0</v>
      </c>
      <c r="P27" s="80">
        <f>'2026'!P27</f>
        <v>0</v>
      </c>
      <c r="Q27" s="80">
        <f>'2026'!Q27</f>
        <v>0</v>
      </c>
      <c r="R27" s="80">
        <f>'2026'!R27</f>
        <v>0</v>
      </c>
      <c r="S27" s="80">
        <f>'2026'!S27</f>
        <v>0</v>
      </c>
      <c r="T27" s="13">
        <f t="shared" si="20"/>
        <v>0</v>
      </c>
    </row>
    <row r="28" spans="2:20" ht="45" customHeight="1" x14ac:dyDescent="0.25">
      <c r="B28" s="74" t="s">
        <v>24</v>
      </c>
      <c r="C28" s="67">
        <f>C29+C32</f>
        <v>0</v>
      </c>
      <c r="D28" s="12">
        <f t="shared" ref="D28:H28" si="21">D29+D32</f>
        <v>0</v>
      </c>
      <c r="E28" s="12">
        <f t="shared" si="21"/>
        <v>0</v>
      </c>
      <c r="F28" s="12">
        <f t="shared" si="21"/>
        <v>0</v>
      </c>
      <c r="G28" s="12">
        <f t="shared" si="21"/>
        <v>0</v>
      </c>
      <c r="H28" s="12">
        <f t="shared" si="21"/>
        <v>0</v>
      </c>
      <c r="I28" s="12">
        <f>I29+I32</f>
        <v>279.5</v>
      </c>
      <c r="J28" s="12">
        <f t="shared" ref="J28:N28" si="22">J29+J32</f>
        <v>279.5</v>
      </c>
      <c r="K28" s="12">
        <f t="shared" si="22"/>
        <v>321730</v>
      </c>
      <c r="L28" s="12">
        <f t="shared" si="22"/>
        <v>40111</v>
      </c>
      <c r="M28" s="12">
        <f t="shared" si="22"/>
        <v>15487</v>
      </c>
      <c r="N28" s="12">
        <f t="shared" si="22"/>
        <v>377328</v>
      </c>
      <c r="O28" s="12">
        <f>O29+O32</f>
        <v>0</v>
      </c>
      <c r="P28" s="12">
        <f t="shared" ref="P28:T28" si="23">P29+P32</f>
        <v>0</v>
      </c>
      <c r="Q28" s="12">
        <f t="shared" si="23"/>
        <v>0</v>
      </c>
      <c r="R28" s="12">
        <f t="shared" si="23"/>
        <v>0</v>
      </c>
      <c r="S28" s="12">
        <f t="shared" si="23"/>
        <v>0</v>
      </c>
      <c r="T28" s="13">
        <f t="shared" si="23"/>
        <v>0</v>
      </c>
    </row>
    <row r="29" spans="2:20" ht="30" x14ac:dyDescent="0.25">
      <c r="B29" s="75" t="s">
        <v>32</v>
      </c>
      <c r="C29" s="68">
        <f>C30+C31</f>
        <v>0</v>
      </c>
      <c r="D29" s="17">
        <f t="shared" ref="D29:G29" si="24">D30+D31</f>
        <v>0</v>
      </c>
      <c r="E29" s="17">
        <f t="shared" si="24"/>
        <v>0</v>
      </c>
      <c r="F29" s="17">
        <f t="shared" si="24"/>
        <v>0</v>
      </c>
      <c r="G29" s="17">
        <f t="shared" si="24"/>
        <v>0</v>
      </c>
      <c r="H29" s="12">
        <f>H30+H31</f>
        <v>0</v>
      </c>
      <c r="I29" s="17">
        <f>I30+I31</f>
        <v>16</v>
      </c>
      <c r="J29" s="17">
        <f t="shared" ref="J29:M29" si="25">J30+J31</f>
        <v>16</v>
      </c>
      <c r="K29" s="17">
        <f t="shared" si="25"/>
        <v>18048</v>
      </c>
      <c r="L29" s="17">
        <f t="shared" si="25"/>
        <v>2288</v>
      </c>
      <c r="M29" s="17">
        <f t="shared" si="25"/>
        <v>870</v>
      </c>
      <c r="N29" s="12">
        <f>N30+N31</f>
        <v>21206</v>
      </c>
      <c r="O29" s="17">
        <f>O30+O31</f>
        <v>0</v>
      </c>
      <c r="P29" s="17">
        <f t="shared" ref="P29:S29" si="26">P30+P31</f>
        <v>0</v>
      </c>
      <c r="Q29" s="17">
        <f t="shared" si="26"/>
        <v>0</v>
      </c>
      <c r="R29" s="17">
        <f t="shared" si="26"/>
        <v>0</v>
      </c>
      <c r="S29" s="17">
        <f t="shared" si="26"/>
        <v>0</v>
      </c>
      <c r="T29" s="13">
        <f>T30+T31</f>
        <v>0</v>
      </c>
    </row>
    <row r="30" spans="2:20" x14ac:dyDescent="0.25">
      <c r="B30" s="70" t="s">
        <v>11</v>
      </c>
      <c r="C30" s="80">
        <f>'2026'!C30</f>
        <v>0</v>
      </c>
      <c r="D30" s="80">
        <f>'2026'!D30</f>
        <v>0</v>
      </c>
      <c r="E30" s="80">
        <f>'2026'!E30</f>
        <v>0</v>
      </c>
      <c r="F30" s="80">
        <f>'2026'!F30</f>
        <v>0</v>
      </c>
      <c r="G30" s="80">
        <f>'2026'!G30</f>
        <v>0</v>
      </c>
      <c r="H30" s="12">
        <f>E30+F30+G30</f>
        <v>0</v>
      </c>
      <c r="I30" s="80">
        <f>'2026'!I30</f>
        <v>16</v>
      </c>
      <c r="J30" s="80">
        <f>'2026'!J30</f>
        <v>16</v>
      </c>
      <c r="K30" s="80">
        <f>'2026'!K30</f>
        <v>18048</v>
      </c>
      <c r="L30" s="80">
        <f>'2026'!L30</f>
        <v>2288</v>
      </c>
      <c r="M30" s="80">
        <f>'2026'!M30</f>
        <v>870</v>
      </c>
      <c r="N30" s="12">
        <f>K30+L30+M30</f>
        <v>21206</v>
      </c>
      <c r="O30" s="80">
        <f>'2026'!O30</f>
        <v>0</v>
      </c>
      <c r="P30" s="80">
        <f>'2026'!P30</f>
        <v>0</v>
      </c>
      <c r="Q30" s="80">
        <f>'2026'!Q30</f>
        <v>0</v>
      </c>
      <c r="R30" s="80">
        <f>'2026'!R30</f>
        <v>0</v>
      </c>
      <c r="S30" s="80">
        <f>'2026'!S30</f>
        <v>0</v>
      </c>
      <c r="T30" s="13">
        <f>Q30+R30+S30</f>
        <v>0</v>
      </c>
    </row>
    <row r="31" spans="2:20" ht="30" x14ac:dyDescent="0.25">
      <c r="B31" s="70" t="s">
        <v>12</v>
      </c>
      <c r="C31" s="80">
        <f>'2026'!C31</f>
        <v>0</v>
      </c>
      <c r="D31" s="80">
        <f>'2026'!D31</f>
        <v>0</v>
      </c>
      <c r="E31" s="80">
        <f>'2026'!E31</f>
        <v>0</v>
      </c>
      <c r="F31" s="80">
        <f>'2026'!F31</f>
        <v>0</v>
      </c>
      <c r="G31" s="80">
        <f>'2026'!G31</f>
        <v>0</v>
      </c>
      <c r="H31" s="12">
        <f>E31+F31+G31</f>
        <v>0</v>
      </c>
      <c r="I31" s="80">
        <f>'2026'!I31</f>
        <v>0</v>
      </c>
      <c r="J31" s="80">
        <f>'2026'!J31</f>
        <v>0</v>
      </c>
      <c r="K31" s="80">
        <f>'2026'!K31</f>
        <v>0</v>
      </c>
      <c r="L31" s="80">
        <f>'2026'!L31</f>
        <v>0</v>
      </c>
      <c r="M31" s="80">
        <f>'2026'!M31</f>
        <v>0</v>
      </c>
      <c r="N31" s="12">
        <f>K31+L31+M31</f>
        <v>0</v>
      </c>
      <c r="O31" s="80">
        <f>'2026'!O31</f>
        <v>0</v>
      </c>
      <c r="P31" s="80">
        <f>'2026'!P31</f>
        <v>0</v>
      </c>
      <c r="Q31" s="80">
        <f>'2026'!Q31</f>
        <v>0</v>
      </c>
      <c r="R31" s="80">
        <f>'2026'!R31</f>
        <v>0</v>
      </c>
      <c r="S31" s="80">
        <f>'2026'!S31</f>
        <v>0</v>
      </c>
      <c r="T31" s="13">
        <f>Q31+R31+S31</f>
        <v>0</v>
      </c>
    </row>
    <row r="32" spans="2:20" x14ac:dyDescent="0.25">
      <c r="B32" s="75" t="s">
        <v>33</v>
      </c>
      <c r="C32" s="66">
        <f>C33+C34</f>
        <v>0</v>
      </c>
      <c r="D32" s="55">
        <f t="shared" ref="D32:H32" si="27">D33+D34</f>
        <v>0</v>
      </c>
      <c r="E32" s="55">
        <f t="shared" si="27"/>
        <v>0</v>
      </c>
      <c r="F32" s="55">
        <f t="shared" si="27"/>
        <v>0</v>
      </c>
      <c r="G32" s="55">
        <f t="shared" si="27"/>
        <v>0</v>
      </c>
      <c r="H32" s="54">
        <f t="shared" si="27"/>
        <v>0</v>
      </c>
      <c r="I32" s="55">
        <f>I33+I34</f>
        <v>263.5</v>
      </c>
      <c r="J32" s="55">
        <f t="shared" ref="J32:N32" si="28">J33+J34</f>
        <v>263.5</v>
      </c>
      <c r="K32" s="55">
        <f t="shared" si="28"/>
        <v>303682</v>
      </c>
      <c r="L32" s="55">
        <f t="shared" si="28"/>
        <v>37823</v>
      </c>
      <c r="M32" s="55">
        <f t="shared" si="28"/>
        <v>14617</v>
      </c>
      <c r="N32" s="54">
        <f t="shared" si="28"/>
        <v>356122</v>
      </c>
      <c r="O32" s="55">
        <f>O33+O34</f>
        <v>0</v>
      </c>
      <c r="P32" s="55">
        <f t="shared" ref="P32:T32" si="29">P33+P34</f>
        <v>0</v>
      </c>
      <c r="Q32" s="55">
        <f t="shared" si="29"/>
        <v>0</v>
      </c>
      <c r="R32" s="55">
        <f t="shared" si="29"/>
        <v>0</v>
      </c>
      <c r="S32" s="55">
        <f t="shared" si="29"/>
        <v>0</v>
      </c>
      <c r="T32" s="56">
        <f t="shared" si="29"/>
        <v>0</v>
      </c>
    </row>
    <row r="33" spans="2:20" x14ac:dyDescent="0.25">
      <c r="B33" s="70" t="s">
        <v>11</v>
      </c>
      <c r="C33" s="80">
        <f>'2026'!C33</f>
        <v>0</v>
      </c>
      <c r="D33" s="80">
        <f>'2026'!D33</f>
        <v>0</v>
      </c>
      <c r="E33" s="80">
        <f>'2026'!E33</f>
        <v>0</v>
      </c>
      <c r="F33" s="80">
        <f>'2026'!F33</f>
        <v>0</v>
      </c>
      <c r="G33" s="80">
        <f>'2026'!G33</f>
        <v>0</v>
      </c>
      <c r="H33" s="12">
        <f>E33+F33+G33</f>
        <v>0</v>
      </c>
      <c r="I33" s="80">
        <f>'2026'!I33</f>
        <v>263.5</v>
      </c>
      <c r="J33" s="80">
        <f>'2026'!J33</f>
        <v>263.5</v>
      </c>
      <c r="K33" s="80">
        <f>'2026'!K33</f>
        <v>303682</v>
      </c>
      <c r="L33" s="80">
        <f>'2026'!L33</f>
        <v>37823</v>
      </c>
      <c r="M33" s="80">
        <f>'2026'!M33</f>
        <v>14617</v>
      </c>
      <c r="N33" s="12">
        <f>K33+L33+M33</f>
        <v>356122</v>
      </c>
      <c r="O33" s="80">
        <f>'2026'!O33</f>
        <v>0</v>
      </c>
      <c r="P33" s="80">
        <f>'2026'!P33</f>
        <v>0</v>
      </c>
      <c r="Q33" s="80">
        <f>'2026'!Q33</f>
        <v>0</v>
      </c>
      <c r="R33" s="80">
        <f>'2026'!R33</f>
        <v>0</v>
      </c>
      <c r="S33" s="80">
        <f>'2026'!S33</f>
        <v>0</v>
      </c>
      <c r="T33" s="13">
        <f>Q33+R33+S33</f>
        <v>0</v>
      </c>
    </row>
    <row r="34" spans="2:20" ht="30" x14ac:dyDescent="0.25">
      <c r="B34" s="70" t="s">
        <v>12</v>
      </c>
      <c r="C34" s="80">
        <f>'2026'!C34</f>
        <v>0</v>
      </c>
      <c r="D34" s="80">
        <f>'2026'!D34</f>
        <v>0</v>
      </c>
      <c r="E34" s="80">
        <f>'2026'!E34</f>
        <v>0</v>
      </c>
      <c r="F34" s="80">
        <f>'2026'!F34</f>
        <v>0</v>
      </c>
      <c r="G34" s="80">
        <f>'2026'!G34</f>
        <v>0</v>
      </c>
      <c r="H34" s="12">
        <f>E34+F34+G34</f>
        <v>0</v>
      </c>
      <c r="I34" s="80">
        <f>'2026'!I34</f>
        <v>0</v>
      </c>
      <c r="J34" s="80">
        <f>'2026'!J34</f>
        <v>0</v>
      </c>
      <c r="K34" s="80">
        <f>'2026'!K34</f>
        <v>0</v>
      </c>
      <c r="L34" s="80">
        <f>'2026'!L34</f>
        <v>0</v>
      </c>
      <c r="M34" s="80">
        <f>'2026'!M34</f>
        <v>0</v>
      </c>
      <c r="N34" s="12">
        <f>K34+L34+M34</f>
        <v>0</v>
      </c>
      <c r="O34" s="80">
        <f>'2026'!O34</f>
        <v>0</v>
      </c>
      <c r="P34" s="80">
        <f>'2026'!P34</f>
        <v>0</v>
      </c>
      <c r="Q34" s="80">
        <f>'2026'!Q34</f>
        <v>0</v>
      </c>
      <c r="R34" s="80">
        <f>'2026'!R34</f>
        <v>0</v>
      </c>
      <c r="S34" s="80">
        <f>'2026'!S34</f>
        <v>0</v>
      </c>
      <c r="T34" s="13">
        <f>Q34+R34+S34</f>
        <v>0</v>
      </c>
    </row>
    <row r="35" spans="2:20" ht="42.75" x14ac:dyDescent="0.25">
      <c r="B35" s="74" t="s">
        <v>18</v>
      </c>
      <c r="C35" s="67">
        <f>+C36+C39+C42</f>
        <v>288</v>
      </c>
      <c r="D35" s="12">
        <f t="shared" ref="D35:H35" si="30">+D36+D39+D42</f>
        <v>288</v>
      </c>
      <c r="E35" s="12">
        <f t="shared" si="30"/>
        <v>538300</v>
      </c>
      <c r="F35" s="12">
        <f t="shared" si="30"/>
        <v>76600</v>
      </c>
      <c r="G35" s="12">
        <f t="shared" si="30"/>
        <v>25900</v>
      </c>
      <c r="H35" s="12">
        <f t="shared" si="30"/>
        <v>640800</v>
      </c>
      <c r="I35" s="12">
        <f>+I36+I39+I42</f>
        <v>111</v>
      </c>
      <c r="J35" s="12">
        <f t="shared" ref="J35:N35" si="31">+J36+J39+J42</f>
        <v>111</v>
      </c>
      <c r="K35" s="12">
        <f t="shared" si="31"/>
        <v>153651</v>
      </c>
      <c r="L35" s="12">
        <f t="shared" si="31"/>
        <v>25114</v>
      </c>
      <c r="M35" s="12">
        <f t="shared" si="31"/>
        <v>7500</v>
      </c>
      <c r="N35" s="12">
        <f t="shared" si="31"/>
        <v>186265</v>
      </c>
      <c r="O35" s="12">
        <f>+O36+O39+O42</f>
        <v>10</v>
      </c>
      <c r="P35" s="12">
        <f t="shared" ref="P35:T35" si="32">+P36+P39+P42</f>
        <v>10</v>
      </c>
      <c r="Q35" s="12">
        <f t="shared" si="32"/>
        <v>32000</v>
      </c>
      <c r="R35" s="12">
        <f t="shared" si="32"/>
        <v>4600</v>
      </c>
      <c r="S35" s="12">
        <f t="shared" si="32"/>
        <v>1500</v>
      </c>
      <c r="T35" s="13">
        <f t="shared" si="32"/>
        <v>38100</v>
      </c>
    </row>
    <row r="36" spans="2:20" x14ac:dyDescent="0.25">
      <c r="B36" s="75" t="s">
        <v>34</v>
      </c>
      <c r="C36" s="68">
        <f>C37+C38</f>
        <v>0</v>
      </c>
      <c r="D36" s="17">
        <f t="shared" ref="D36:H36" si="33">D37+D38</f>
        <v>0</v>
      </c>
      <c r="E36" s="17">
        <f t="shared" si="33"/>
        <v>0</v>
      </c>
      <c r="F36" s="17">
        <f t="shared" si="33"/>
        <v>0</v>
      </c>
      <c r="G36" s="17">
        <f t="shared" si="33"/>
        <v>0</v>
      </c>
      <c r="H36" s="12">
        <f t="shared" si="33"/>
        <v>0</v>
      </c>
      <c r="I36" s="17">
        <f>I37+I38</f>
        <v>0</v>
      </c>
      <c r="J36" s="17">
        <f t="shared" ref="J36:N36" si="34">J37+J38</f>
        <v>0</v>
      </c>
      <c r="K36" s="17">
        <f t="shared" si="34"/>
        <v>0</v>
      </c>
      <c r="L36" s="17">
        <f t="shared" si="34"/>
        <v>0</v>
      </c>
      <c r="M36" s="17">
        <f t="shared" si="34"/>
        <v>0</v>
      </c>
      <c r="N36" s="12">
        <f t="shared" si="34"/>
        <v>0</v>
      </c>
      <c r="O36" s="17">
        <f>O37+O38</f>
        <v>0</v>
      </c>
      <c r="P36" s="17">
        <f t="shared" ref="P36:T36" si="35">P37+P38</f>
        <v>0</v>
      </c>
      <c r="Q36" s="17">
        <f t="shared" si="35"/>
        <v>0</v>
      </c>
      <c r="R36" s="17">
        <f t="shared" si="35"/>
        <v>0</v>
      </c>
      <c r="S36" s="17">
        <f t="shared" si="35"/>
        <v>0</v>
      </c>
      <c r="T36" s="13">
        <f t="shared" si="35"/>
        <v>0</v>
      </c>
    </row>
    <row r="37" spans="2:20" x14ac:dyDescent="0.25">
      <c r="B37" s="70" t="s">
        <v>11</v>
      </c>
      <c r="C37" s="80">
        <f>'2026'!C37</f>
        <v>0</v>
      </c>
      <c r="D37" s="80">
        <f>'2026'!D37</f>
        <v>0</v>
      </c>
      <c r="E37" s="80">
        <f>'2026'!E37</f>
        <v>0</v>
      </c>
      <c r="F37" s="80">
        <f>'2026'!F37</f>
        <v>0</v>
      </c>
      <c r="G37" s="80">
        <f>'2026'!G37</f>
        <v>0</v>
      </c>
      <c r="H37" s="12">
        <f>E37+F37+G37</f>
        <v>0</v>
      </c>
      <c r="I37" s="80">
        <f>'2026'!I37</f>
        <v>0</v>
      </c>
      <c r="J37" s="80">
        <f>'2026'!J37</f>
        <v>0</v>
      </c>
      <c r="K37" s="80">
        <f>'2026'!K37</f>
        <v>0</v>
      </c>
      <c r="L37" s="80">
        <f>'2026'!L37</f>
        <v>0</v>
      </c>
      <c r="M37" s="80">
        <f>'2026'!M37</f>
        <v>0</v>
      </c>
      <c r="N37" s="12">
        <f>K37+L37+M37</f>
        <v>0</v>
      </c>
      <c r="O37" s="80">
        <f>'2026'!O37</f>
        <v>0</v>
      </c>
      <c r="P37" s="80">
        <f>'2026'!P37</f>
        <v>0</v>
      </c>
      <c r="Q37" s="80">
        <f>'2026'!Q37</f>
        <v>0</v>
      </c>
      <c r="R37" s="80">
        <f>'2026'!R37</f>
        <v>0</v>
      </c>
      <c r="S37" s="80">
        <f>'2026'!S37</f>
        <v>0</v>
      </c>
      <c r="T37" s="13">
        <f>Q37+R37+S37</f>
        <v>0</v>
      </c>
    </row>
    <row r="38" spans="2:20" ht="30" x14ac:dyDescent="0.25">
      <c r="B38" s="70" t="s">
        <v>12</v>
      </c>
      <c r="C38" s="80">
        <f>'2026'!C38</f>
        <v>0</v>
      </c>
      <c r="D38" s="80">
        <f>'2026'!D38</f>
        <v>0</v>
      </c>
      <c r="E38" s="80">
        <f>'2026'!E38</f>
        <v>0</v>
      </c>
      <c r="F38" s="80">
        <f>'2026'!F38</f>
        <v>0</v>
      </c>
      <c r="G38" s="80">
        <f>'2026'!G38</f>
        <v>0</v>
      </c>
      <c r="H38" s="12">
        <f>E38+F38+G38</f>
        <v>0</v>
      </c>
      <c r="I38" s="80">
        <f>'2026'!I38</f>
        <v>0</v>
      </c>
      <c r="J38" s="80">
        <f>'2026'!J38</f>
        <v>0</v>
      </c>
      <c r="K38" s="80">
        <f>'2026'!K38</f>
        <v>0</v>
      </c>
      <c r="L38" s="80">
        <f>'2026'!L38</f>
        <v>0</v>
      </c>
      <c r="M38" s="80">
        <f>'2026'!M38</f>
        <v>0</v>
      </c>
      <c r="N38" s="12">
        <f>K38+L38+M38</f>
        <v>0</v>
      </c>
      <c r="O38" s="80">
        <f>'2026'!O38</f>
        <v>0</v>
      </c>
      <c r="P38" s="80">
        <f>'2026'!P38</f>
        <v>0</v>
      </c>
      <c r="Q38" s="80">
        <f>'2026'!Q38</f>
        <v>0</v>
      </c>
      <c r="R38" s="80">
        <f>'2026'!R38</f>
        <v>0</v>
      </c>
      <c r="S38" s="80">
        <f>'2026'!S38</f>
        <v>0</v>
      </c>
      <c r="T38" s="13">
        <f>Q38+R38+S38</f>
        <v>0</v>
      </c>
    </row>
    <row r="39" spans="2:20" x14ac:dyDescent="0.25">
      <c r="B39" s="75" t="s">
        <v>35</v>
      </c>
      <c r="C39" s="68">
        <f>C40+C41</f>
        <v>0</v>
      </c>
      <c r="D39" s="17">
        <f t="shared" ref="D39:H39" si="36">D40+D41</f>
        <v>0</v>
      </c>
      <c r="E39" s="17">
        <f t="shared" si="36"/>
        <v>0</v>
      </c>
      <c r="F39" s="17">
        <f t="shared" si="36"/>
        <v>0</v>
      </c>
      <c r="G39" s="17">
        <f t="shared" si="36"/>
        <v>0</v>
      </c>
      <c r="H39" s="12">
        <f t="shared" si="36"/>
        <v>0</v>
      </c>
      <c r="I39" s="17">
        <f>I40+I41</f>
        <v>47</v>
      </c>
      <c r="J39" s="17">
        <f t="shared" ref="J39:N39" si="37">J40+J41</f>
        <v>47</v>
      </c>
      <c r="K39" s="17">
        <f t="shared" si="37"/>
        <v>69859</v>
      </c>
      <c r="L39" s="17">
        <f t="shared" si="37"/>
        <v>9062</v>
      </c>
      <c r="M39" s="17">
        <f t="shared" si="37"/>
        <v>3360</v>
      </c>
      <c r="N39" s="12">
        <f t="shared" si="37"/>
        <v>82281</v>
      </c>
      <c r="O39" s="17">
        <f>O40+O41</f>
        <v>0</v>
      </c>
      <c r="P39" s="17">
        <f t="shared" ref="P39:T39" si="38">P40+P41</f>
        <v>0</v>
      </c>
      <c r="Q39" s="17">
        <f t="shared" si="38"/>
        <v>0</v>
      </c>
      <c r="R39" s="17">
        <f t="shared" si="38"/>
        <v>0</v>
      </c>
      <c r="S39" s="17">
        <f t="shared" si="38"/>
        <v>0</v>
      </c>
      <c r="T39" s="13">
        <f t="shared" si="38"/>
        <v>0</v>
      </c>
    </row>
    <row r="40" spans="2:20" x14ac:dyDescent="0.25">
      <c r="B40" s="70" t="s">
        <v>11</v>
      </c>
      <c r="C40" s="80">
        <f>'2026'!C40</f>
        <v>0</v>
      </c>
      <c r="D40" s="80">
        <f>'2026'!D40</f>
        <v>0</v>
      </c>
      <c r="E40" s="80">
        <f>'2026'!E40</f>
        <v>0</v>
      </c>
      <c r="F40" s="80">
        <f>'2026'!F40</f>
        <v>0</v>
      </c>
      <c r="G40" s="80">
        <f>'2026'!G40</f>
        <v>0</v>
      </c>
      <c r="H40" s="12">
        <f>E40+F40+G40</f>
        <v>0</v>
      </c>
      <c r="I40" s="80">
        <f>'2026'!I40</f>
        <v>47</v>
      </c>
      <c r="J40" s="80">
        <f>'2026'!J40</f>
        <v>47</v>
      </c>
      <c r="K40" s="80">
        <f>'2026'!K40</f>
        <v>69859</v>
      </c>
      <c r="L40" s="80">
        <f>'2026'!L40</f>
        <v>9062</v>
      </c>
      <c r="M40" s="80">
        <f>'2026'!M40</f>
        <v>3360</v>
      </c>
      <c r="N40" s="12">
        <f>K40+L40+M40</f>
        <v>82281</v>
      </c>
      <c r="O40" s="80">
        <f>'2026'!O40</f>
        <v>0</v>
      </c>
      <c r="P40" s="80">
        <f>'2026'!P40</f>
        <v>0</v>
      </c>
      <c r="Q40" s="80">
        <f>'2026'!Q40</f>
        <v>0</v>
      </c>
      <c r="R40" s="80">
        <f>'2026'!R40</f>
        <v>0</v>
      </c>
      <c r="S40" s="80">
        <f>'2026'!S40</f>
        <v>0</v>
      </c>
      <c r="T40" s="13">
        <f>Q40+R40+S40</f>
        <v>0</v>
      </c>
    </row>
    <row r="41" spans="2:20" ht="30" x14ac:dyDescent="0.25">
      <c r="B41" s="70" t="s">
        <v>12</v>
      </c>
      <c r="C41" s="80">
        <f>'2026'!C41</f>
        <v>0</v>
      </c>
      <c r="D41" s="80">
        <f>'2026'!D41</f>
        <v>0</v>
      </c>
      <c r="E41" s="80">
        <f>'2026'!E41</f>
        <v>0</v>
      </c>
      <c r="F41" s="80">
        <f>'2026'!F41</f>
        <v>0</v>
      </c>
      <c r="G41" s="80">
        <f>'2026'!G41</f>
        <v>0</v>
      </c>
      <c r="H41" s="12">
        <f>E41+F41+G41</f>
        <v>0</v>
      </c>
      <c r="I41" s="80">
        <f>'2026'!I41</f>
        <v>0</v>
      </c>
      <c r="J41" s="80">
        <f>'2026'!J41</f>
        <v>0</v>
      </c>
      <c r="K41" s="80">
        <f>'2026'!K41</f>
        <v>0</v>
      </c>
      <c r="L41" s="80">
        <f>'2026'!L41</f>
        <v>0</v>
      </c>
      <c r="M41" s="80">
        <f>'2026'!M41</f>
        <v>0</v>
      </c>
      <c r="N41" s="12">
        <f>K41+L41+M41</f>
        <v>0</v>
      </c>
      <c r="O41" s="80">
        <f>'2026'!O41</f>
        <v>0</v>
      </c>
      <c r="P41" s="80">
        <f>'2026'!P41</f>
        <v>0</v>
      </c>
      <c r="Q41" s="80">
        <f>'2026'!Q41</f>
        <v>0</v>
      </c>
      <c r="R41" s="80">
        <f>'2026'!R41</f>
        <v>0</v>
      </c>
      <c r="S41" s="80">
        <f>'2026'!S41</f>
        <v>0</v>
      </c>
      <c r="T41" s="13">
        <f>Q41+R41+S41</f>
        <v>0</v>
      </c>
    </row>
    <row r="42" spans="2:20" x14ac:dyDescent="0.25">
      <c r="B42" s="75" t="s">
        <v>38</v>
      </c>
      <c r="C42" s="66">
        <f>C43+C44+C45</f>
        <v>288</v>
      </c>
      <c r="D42" s="55">
        <f t="shared" ref="D42:H42" si="39">D43+D44+D45</f>
        <v>288</v>
      </c>
      <c r="E42" s="55">
        <f t="shared" si="39"/>
        <v>538300</v>
      </c>
      <c r="F42" s="55">
        <f t="shared" si="39"/>
        <v>76600</v>
      </c>
      <c r="G42" s="55">
        <f t="shared" si="39"/>
        <v>25900</v>
      </c>
      <c r="H42" s="54">
        <f t="shared" si="39"/>
        <v>640800</v>
      </c>
      <c r="I42" s="55">
        <f>I43+I44+I45</f>
        <v>64</v>
      </c>
      <c r="J42" s="55">
        <f t="shared" ref="J42:N42" si="40">J43+J44+J45</f>
        <v>64</v>
      </c>
      <c r="K42" s="55">
        <f t="shared" si="40"/>
        <v>83792</v>
      </c>
      <c r="L42" s="55">
        <f t="shared" si="40"/>
        <v>16052</v>
      </c>
      <c r="M42" s="55">
        <f t="shared" si="40"/>
        <v>4140</v>
      </c>
      <c r="N42" s="54">
        <f t="shared" si="40"/>
        <v>103984</v>
      </c>
      <c r="O42" s="55">
        <f>O43+O44+O45</f>
        <v>10</v>
      </c>
      <c r="P42" s="55">
        <f t="shared" ref="P42:T42" si="41">P43+P44+P45</f>
        <v>10</v>
      </c>
      <c r="Q42" s="55">
        <f t="shared" si="41"/>
        <v>32000</v>
      </c>
      <c r="R42" s="55">
        <f t="shared" si="41"/>
        <v>4600</v>
      </c>
      <c r="S42" s="55">
        <f t="shared" si="41"/>
        <v>1500</v>
      </c>
      <c r="T42" s="56">
        <f t="shared" si="41"/>
        <v>38100</v>
      </c>
    </row>
    <row r="43" spans="2:20" x14ac:dyDescent="0.25">
      <c r="B43" s="70" t="s">
        <v>11</v>
      </c>
      <c r="C43" s="80">
        <f>'2026'!C43</f>
        <v>191</v>
      </c>
      <c r="D43" s="80">
        <f>'2026'!D43</f>
        <v>191</v>
      </c>
      <c r="E43" s="80">
        <f>'2026'!E43</f>
        <v>428300</v>
      </c>
      <c r="F43" s="80">
        <f>'2026'!F43</f>
        <v>61000</v>
      </c>
      <c r="G43" s="80">
        <f>'2026'!G43</f>
        <v>20600</v>
      </c>
      <c r="H43" s="12">
        <f>E43+F43+G43</f>
        <v>509900</v>
      </c>
      <c r="I43" s="80">
        <f>'2026'!I43</f>
        <v>64</v>
      </c>
      <c r="J43" s="80">
        <f>'2026'!J43</f>
        <v>64</v>
      </c>
      <c r="K43" s="80">
        <f>'2026'!K43</f>
        <v>83792</v>
      </c>
      <c r="L43" s="80">
        <f>'2026'!L43</f>
        <v>16052</v>
      </c>
      <c r="M43" s="80">
        <f>'2026'!M43</f>
        <v>4140</v>
      </c>
      <c r="N43" s="12">
        <f>K43+L43+M43</f>
        <v>103984</v>
      </c>
      <c r="O43" s="80">
        <f>'2026'!O43</f>
        <v>10</v>
      </c>
      <c r="P43" s="80">
        <f>'2026'!P43</f>
        <v>10</v>
      </c>
      <c r="Q43" s="80">
        <f>'2026'!Q43</f>
        <v>32000</v>
      </c>
      <c r="R43" s="80">
        <f>'2026'!R43</f>
        <v>4600</v>
      </c>
      <c r="S43" s="80">
        <f>'2026'!S43</f>
        <v>1500</v>
      </c>
      <c r="T43" s="13">
        <f>Q43+R43+S43</f>
        <v>38100</v>
      </c>
    </row>
    <row r="44" spans="2:20" ht="30" x14ac:dyDescent="0.25">
      <c r="B44" s="70" t="s">
        <v>12</v>
      </c>
      <c r="C44" s="80">
        <f>'2026'!C44</f>
        <v>0</v>
      </c>
      <c r="D44" s="80">
        <f>'2026'!D44</f>
        <v>0</v>
      </c>
      <c r="E44" s="80">
        <f>'2026'!E44</f>
        <v>0</v>
      </c>
      <c r="F44" s="80">
        <f>'2026'!F44</f>
        <v>0</v>
      </c>
      <c r="G44" s="80">
        <f>'2026'!G44</f>
        <v>0</v>
      </c>
      <c r="H44" s="12">
        <f>E44+F44+G44</f>
        <v>0</v>
      </c>
      <c r="I44" s="80">
        <f>'2026'!I44</f>
        <v>0</v>
      </c>
      <c r="J44" s="80">
        <f>'2026'!J44</f>
        <v>0</v>
      </c>
      <c r="K44" s="80">
        <f>'2026'!K44</f>
        <v>0</v>
      </c>
      <c r="L44" s="80">
        <f>'2026'!L44</f>
        <v>0</v>
      </c>
      <c r="M44" s="80">
        <f>'2026'!M44</f>
        <v>0</v>
      </c>
      <c r="N44" s="12">
        <f>K44+L44+M44</f>
        <v>0</v>
      </c>
      <c r="O44" s="80">
        <f>'2026'!O44</f>
        <v>0</v>
      </c>
      <c r="P44" s="80">
        <f>'2026'!P44</f>
        <v>0</v>
      </c>
      <c r="Q44" s="80">
        <f>'2026'!Q44</f>
        <v>0</v>
      </c>
      <c r="R44" s="80">
        <f>'2026'!R44</f>
        <v>0</v>
      </c>
      <c r="S44" s="80">
        <f>'2026'!S44</f>
        <v>0</v>
      </c>
      <c r="T44" s="13">
        <f>Q44+R44+S44</f>
        <v>0</v>
      </c>
    </row>
    <row r="45" spans="2:20" x14ac:dyDescent="0.25">
      <c r="B45" s="70" t="s">
        <v>44</v>
      </c>
      <c r="C45" s="80">
        <f>'2026'!C45</f>
        <v>97</v>
      </c>
      <c r="D45" s="80">
        <f>'2026'!D45</f>
        <v>97</v>
      </c>
      <c r="E45" s="80">
        <f>'2026'!E45</f>
        <v>110000</v>
      </c>
      <c r="F45" s="80">
        <f>'2026'!F45</f>
        <v>15600</v>
      </c>
      <c r="G45" s="80">
        <f>'2026'!G45</f>
        <v>5300</v>
      </c>
      <c r="H45" s="12">
        <f t="shared" ref="H45" si="42">E45+F45+G45</f>
        <v>130900</v>
      </c>
      <c r="I45" s="80">
        <f>'2026'!I45</f>
        <v>0</v>
      </c>
      <c r="J45" s="80">
        <f>'2026'!J45</f>
        <v>0</v>
      </c>
      <c r="K45" s="80">
        <f>'2026'!K45</f>
        <v>0</v>
      </c>
      <c r="L45" s="80">
        <f>'2026'!L45</f>
        <v>0</v>
      </c>
      <c r="M45" s="80">
        <f>'2026'!M45</f>
        <v>0</v>
      </c>
      <c r="N45" s="12">
        <f t="shared" ref="N45" si="43">K45+L45+M45</f>
        <v>0</v>
      </c>
      <c r="O45" s="80">
        <f>'2026'!O45</f>
        <v>0</v>
      </c>
      <c r="P45" s="80">
        <f>'2026'!P45</f>
        <v>0</v>
      </c>
      <c r="Q45" s="80">
        <f>'2026'!Q45</f>
        <v>0</v>
      </c>
      <c r="R45" s="80">
        <f>'2026'!R45</f>
        <v>0</v>
      </c>
      <c r="S45" s="80">
        <f>'2026'!S45</f>
        <v>0</v>
      </c>
      <c r="T45" s="13">
        <f t="shared" ref="T45" si="44">Q45+R45+S45</f>
        <v>0</v>
      </c>
    </row>
    <row r="46" spans="2:20" ht="28.5" x14ac:dyDescent="0.25">
      <c r="B46" s="74" t="s">
        <v>25</v>
      </c>
      <c r="C46" s="67">
        <f>C47+C50+C53+C56</f>
        <v>0</v>
      </c>
      <c r="D46" s="12">
        <f t="shared" ref="D46:H46" si="45">D47+D50+D53+D56</f>
        <v>0</v>
      </c>
      <c r="E46" s="12">
        <f t="shared" si="45"/>
        <v>0</v>
      </c>
      <c r="F46" s="12">
        <f t="shared" si="45"/>
        <v>0</v>
      </c>
      <c r="G46" s="12">
        <f t="shared" si="45"/>
        <v>0</v>
      </c>
      <c r="H46" s="12">
        <f t="shared" si="45"/>
        <v>0</v>
      </c>
      <c r="I46" s="12">
        <f>I47+I50+I53+I56</f>
        <v>61</v>
      </c>
      <c r="J46" s="12">
        <f t="shared" ref="J46:N46" si="46">J47+J50+J53+J56</f>
        <v>61</v>
      </c>
      <c r="K46" s="12">
        <f t="shared" si="46"/>
        <v>83423</v>
      </c>
      <c r="L46" s="12">
        <f t="shared" si="46"/>
        <v>10567</v>
      </c>
      <c r="M46" s="12">
        <f t="shared" si="46"/>
        <v>4012</v>
      </c>
      <c r="N46" s="12">
        <f t="shared" si="46"/>
        <v>98002</v>
      </c>
      <c r="O46" s="12">
        <f>O47+O50+O53+O56</f>
        <v>0</v>
      </c>
      <c r="P46" s="12">
        <f t="shared" ref="P46:T46" si="47">P47+P50+P53+P56</f>
        <v>0</v>
      </c>
      <c r="Q46" s="12">
        <f t="shared" si="47"/>
        <v>0</v>
      </c>
      <c r="R46" s="12">
        <f t="shared" si="47"/>
        <v>0</v>
      </c>
      <c r="S46" s="12">
        <f t="shared" si="47"/>
        <v>0</v>
      </c>
      <c r="T46" s="13">
        <f t="shared" si="47"/>
        <v>0</v>
      </c>
    </row>
    <row r="47" spans="2:20" ht="30" x14ac:dyDescent="0.25">
      <c r="B47" s="75" t="s">
        <v>36</v>
      </c>
      <c r="C47" s="68">
        <f>C48+C49</f>
        <v>0</v>
      </c>
      <c r="D47" s="17">
        <f t="shared" ref="D47:H47" si="48">D48+D49</f>
        <v>0</v>
      </c>
      <c r="E47" s="17">
        <f t="shared" si="48"/>
        <v>0</v>
      </c>
      <c r="F47" s="17">
        <f t="shared" si="48"/>
        <v>0</v>
      </c>
      <c r="G47" s="17">
        <f t="shared" si="48"/>
        <v>0</v>
      </c>
      <c r="H47" s="12">
        <f t="shared" si="48"/>
        <v>0</v>
      </c>
      <c r="I47" s="17">
        <f>I48+I49</f>
        <v>7</v>
      </c>
      <c r="J47" s="17">
        <f t="shared" ref="J47:N47" si="49">J48+J49</f>
        <v>7</v>
      </c>
      <c r="K47" s="17">
        <f t="shared" si="49"/>
        <v>11259</v>
      </c>
      <c r="L47" s="17">
        <f t="shared" si="49"/>
        <v>1308</v>
      </c>
      <c r="M47" s="17">
        <f t="shared" si="49"/>
        <v>540</v>
      </c>
      <c r="N47" s="12">
        <f t="shared" si="49"/>
        <v>13107</v>
      </c>
      <c r="O47" s="17">
        <f>O48+O49</f>
        <v>0</v>
      </c>
      <c r="P47" s="17">
        <f t="shared" ref="P47:T47" si="50">P48+P49</f>
        <v>0</v>
      </c>
      <c r="Q47" s="17">
        <f t="shared" si="50"/>
        <v>0</v>
      </c>
      <c r="R47" s="17">
        <f t="shared" si="50"/>
        <v>0</v>
      </c>
      <c r="S47" s="17">
        <f t="shared" si="50"/>
        <v>0</v>
      </c>
      <c r="T47" s="13">
        <f t="shared" si="50"/>
        <v>0</v>
      </c>
    </row>
    <row r="48" spans="2:20" x14ac:dyDescent="0.25">
      <c r="B48" s="70" t="s">
        <v>11</v>
      </c>
      <c r="C48" s="80">
        <f>'2026'!C48</f>
        <v>0</v>
      </c>
      <c r="D48" s="80">
        <f>'2026'!D48</f>
        <v>0</v>
      </c>
      <c r="E48" s="80">
        <f>'2026'!E48</f>
        <v>0</v>
      </c>
      <c r="F48" s="80">
        <f>'2026'!F48</f>
        <v>0</v>
      </c>
      <c r="G48" s="80">
        <f>'2026'!G48</f>
        <v>0</v>
      </c>
      <c r="H48" s="12">
        <f>E48+F48+G48</f>
        <v>0</v>
      </c>
      <c r="I48" s="80">
        <f>'2026'!I48</f>
        <v>7</v>
      </c>
      <c r="J48" s="80">
        <f>'2026'!J48</f>
        <v>7</v>
      </c>
      <c r="K48" s="80">
        <f>'2026'!K48</f>
        <v>11259</v>
      </c>
      <c r="L48" s="80">
        <f>'2026'!L48</f>
        <v>1308</v>
      </c>
      <c r="M48" s="80">
        <f>'2026'!M48</f>
        <v>540</v>
      </c>
      <c r="N48" s="12">
        <f>K48+L48+M48</f>
        <v>13107</v>
      </c>
      <c r="O48" s="80">
        <f>'2026'!O48</f>
        <v>0</v>
      </c>
      <c r="P48" s="80">
        <f>'2026'!P48</f>
        <v>0</v>
      </c>
      <c r="Q48" s="80">
        <f>'2026'!Q48</f>
        <v>0</v>
      </c>
      <c r="R48" s="80">
        <f>'2026'!R48</f>
        <v>0</v>
      </c>
      <c r="S48" s="80">
        <f>'2026'!S48</f>
        <v>0</v>
      </c>
      <c r="T48" s="13">
        <f>Q48+R48+S48</f>
        <v>0</v>
      </c>
    </row>
    <row r="49" spans="2:20" ht="30" x14ac:dyDescent="0.25">
      <c r="B49" s="70" t="s">
        <v>12</v>
      </c>
      <c r="C49" s="80">
        <f>'2026'!C49</f>
        <v>0</v>
      </c>
      <c r="D49" s="80">
        <f>'2026'!D49</f>
        <v>0</v>
      </c>
      <c r="E49" s="80">
        <f>'2026'!E49</f>
        <v>0</v>
      </c>
      <c r="F49" s="80">
        <f>'2026'!F49</f>
        <v>0</v>
      </c>
      <c r="G49" s="80">
        <f>'2026'!G49</f>
        <v>0</v>
      </c>
      <c r="H49" s="12">
        <f t="shared" ref="H49" si="51">E49+F49+G49</f>
        <v>0</v>
      </c>
      <c r="I49" s="80">
        <f>'2026'!I49</f>
        <v>0</v>
      </c>
      <c r="J49" s="80">
        <f>'2026'!J49</f>
        <v>0</v>
      </c>
      <c r="K49" s="80">
        <f>'2026'!K49</f>
        <v>0</v>
      </c>
      <c r="L49" s="80">
        <f>'2026'!L49</f>
        <v>0</v>
      </c>
      <c r="M49" s="80">
        <f>'2026'!M49</f>
        <v>0</v>
      </c>
      <c r="N49" s="12">
        <f t="shared" ref="N49" si="52">K49+L49+M49</f>
        <v>0</v>
      </c>
      <c r="O49" s="80">
        <f>'2026'!O49</f>
        <v>0</v>
      </c>
      <c r="P49" s="80">
        <f>'2026'!P49</f>
        <v>0</v>
      </c>
      <c r="Q49" s="80">
        <f>'2026'!Q49</f>
        <v>0</v>
      </c>
      <c r="R49" s="80">
        <f>'2026'!R49</f>
        <v>0</v>
      </c>
      <c r="S49" s="80">
        <f>'2026'!S49</f>
        <v>0</v>
      </c>
      <c r="T49" s="13">
        <f t="shared" ref="T49" si="53">Q49+R49+S49</f>
        <v>0</v>
      </c>
    </row>
    <row r="50" spans="2:20" x14ac:dyDescent="0.25">
      <c r="B50" s="75" t="s">
        <v>37</v>
      </c>
      <c r="C50" s="68">
        <f>C51+C52</f>
        <v>0</v>
      </c>
      <c r="D50" s="17">
        <f t="shared" ref="D50:H50" si="54">D51+D52</f>
        <v>0</v>
      </c>
      <c r="E50" s="17">
        <f t="shared" si="54"/>
        <v>0</v>
      </c>
      <c r="F50" s="17">
        <f t="shared" si="54"/>
        <v>0</v>
      </c>
      <c r="G50" s="17">
        <f t="shared" si="54"/>
        <v>0</v>
      </c>
      <c r="H50" s="12">
        <f t="shared" si="54"/>
        <v>0</v>
      </c>
      <c r="I50" s="17">
        <f>I51+I52</f>
        <v>0</v>
      </c>
      <c r="J50" s="17">
        <f t="shared" ref="J50:N50" si="55">J51+J52</f>
        <v>0</v>
      </c>
      <c r="K50" s="17">
        <f t="shared" si="55"/>
        <v>0</v>
      </c>
      <c r="L50" s="17">
        <f t="shared" si="55"/>
        <v>0</v>
      </c>
      <c r="M50" s="17">
        <f t="shared" si="55"/>
        <v>0</v>
      </c>
      <c r="N50" s="12">
        <f t="shared" si="55"/>
        <v>0</v>
      </c>
      <c r="O50" s="17">
        <f>O51+O52</f>
        <v>0</v>
      </c>
      <c r="P50" s="17">
        <f t="shared" ref="P50:T50" si="56">P51+P52</f>
        <v>0</v>
      </c>
      <c r="Q50" s="17">
        <f t="shared" si="56"/>
        <v>0</v>
      </c>
      <c r="R50" s="17">
        <f t="shared" si="56"/>
        <v>0</v>
      </c>
      <c r="S50" s="17">
        <f t="shared" si="56"/>
        <v>0</v>
      </c>
      <c r="T50" s="13">
        <f t="shared" si="56"/>
        <v>0</v>
      </c>
    </row>
    <row r="51" spans="2:20" x14ac:dyDescent="0.25">
      <c r="B51" s="70" t="s">
        <v>11</v>
      </c>
      <c r="C51" s="80">
        <f>'2026'!C51</f>
        <v>0</v>
      </c>
      <c r="D51" s="80">
        <f>'2026'!D51</f>
        <v>0</v>
      </c>
      <c r="E51" s="80">
        <f>'2026'!E51</f>
        <v>0</v>
      </c>
      <c r="F51" s="80">
        <f>'2026'!F51</f>
        <v>0</v>
      </c>
      <c r="G51" s="80">
        <f>'2026'!G51</f>
        <v>0</v>
      </c>
      <c r="H51" s="12">
        <f>E51+F51+G51</f>
        <v>0</v>
      </c>
      <c r="I51" s="81">
        <f>'2026'!I51</f>
        <v>0</v>
      </c>
      <c r="J51" s="81">
        <f>'2026'!J51</f>
        <v>0</v>
      </c>
      <c r="K51" s="81">
        <f>'2026'!K51</f>
        <v>0</v>
      </c>
      <c r="L51" s="81">
        <f>'2026'!L51</f>
        <v>0</v>
      </c>
      <c r="M51" s="81">
        <f>'2026'!M51</f>
        <v>0</v>
      </c>
      <c r="N51" s="12">
        <f>K51+L51+M51</f>
        <v>0</v>
      </c>
      <c r="O51" s="81">
        <f>'2026'!O51</f>
        <v>0</v>
      </c>
      <c r="P51" s="81">
        <f>'2026'!P51</f>
        <v>0</v>
      </c>
      <c r="Q51" s="81">
        <f>'2026'!Q51</f>
        <v>0</v>
      </c>
      <c r="R51" s="81">
        <f>'2026'!R51</f>
        <v>0</v>
      </c>
      <c r="S51" s="81">
        <f>'2026'!S51</f>
        <v>0</v>
      </c>
      <c r="T51" s="13">
        <f>Q51+R51+S51</f>
        <v>0</v>
      </c>
    </row>
    <row r="52" spans="2:20" ht="30" x14ac:dyDescent="0.25">
      <c r="B52" s="70" t="s">
        <v>12</v>
      </c>
      <c r="C52" s="80">
        <f>'2026'!C52</f>
        <v>0</v>
      </c>
      <c r="D52" s="80">
        <f>'2026'!D52</f>
        <v>0</v>
      </c>
      <c r="E52" s="80">
        <f>'2026'!E52</f>
        <v>0</v>
      </c>
      <c r="F52" s="80">
        <f>'2026'!F52</f>
        <v>0</v>
      </c>
      <c r="G52" s="80">
        <f>'2026'!G52</f>
        <v>0</v>
      </c>
      <c r="H52" s="12">
        <f t="shared" ref="H52" si="57">E52+F52+G52</f>
        <v>0</v>
      </c>
      <c r="I52" s="81">
        <f>'2026'!I52</f>
        <v>0</v>
      </c>
      <c r="J52" s="81">
        <f>'2026'!J52</f>
        <v>0</v>
      </c>
      <c r="K52" s="81">
        <f>'2026'!K52</f>
        <v>0</v>
      </c>
      <c r="L52" s="81">
        <f>'2026'!L52</f>
        <v>0</v>
      </c>
      <c r="M52" s="81">
        <f>'2026'!M52</f>
        <v>0</v>
      </c>
      <c r="N52" s="12">
        <f t="shared" ref="N52" si="58">K52+L52+M52</f>
        <v>0</v>
      </c>
      <c r="O52" s="81">
        <f>'2026'!O52</f>
        <v>0</v>
      </c>
      <c r="P52" s="81">
        <f>'2026'!P52</f>
        <v>0</v>
      </c>
      <c r="Q52" s="81">
        <f>'2026'!Q52</f>
        <v>0</v>
      </c>
      <c r="R52" s="81">
        <f>'2026'!R52</f>
        <v>0</v>
      </c>
      <c r="S52" s="81">
        <f>'2026'!S52</f>
        <v>0</v>
      </c>
      <c r="T52" s="13">
        <f t="shared" ref="T52" si="59">Q52+R52+S52</f>
        <v>0</v>
      </c>
    </row>
    <row r="53" spans="2:20" x14ac:dyDescent="0.25">
      <c r="B53" s="75" t="s">
        <v>39</v>
      </c>
      <c r="C53" s="68">
        <f>C54+C55</f>
        <v>0</v>
      </c>
      <c r="D53" s="17">
        <f t="shared" ref="D53:H53" si="60">D54+D55</f>
        <v>0</v>
      </c>
      <c r="E53" s="17">
        <f t="shared" si="60"/>
        <v>0</v>
      </c>
      <c r="F53" s="17">
        <f t="shared" si="60"/>
        <v>0</v>
      </c>
      <c r="G53" s="17">
        <f t="shared" si="60"/>
        <v>0</v>
      </c>
      <c r="H53" s="12">
        <f t="shared" si="60"/>
        <v>0</v>
      </c>
      <c r="I53" s="17">
        <f>I54+I55</f>
        <v>0</v>
      </c>
      <c r="J53" s="17">
        <f t="shared" ref="J53:N53" si="61">J54+J55</f>
        <v>0</v>
      </c>
      <c r="K53" s="17">
        <f t="shared" si="61"/>
        <v>0</v>
      </c>
      <c r="L53" s="17">
        <f t="shared" si="61"/>
        <v>0</v>
      </c>
      <c r="M53" s="17">
        <f t="shared" si="61"/>
        <v>0</v>
      </c>
      <c r="N53" s="12">
        <f t="shared" si="61"/>
        <v>0</v>
      </c>
      <c r="O53" s="17">
        <f>O54+O55</f>
        <v>0</v>
      </c>
      <c r="P53" s="17">
        <f t="shared" ref="P53:T53" si="62">P54+P55</f>
        <v>0</v>
      </c>
      <c r="Q53" s="17">
        <f t="shared" si="62"/>
        <v>0</v>
      </c>
      <c r="R53" s="17">
        <f t="shared" si="62"/>
        <v>0</v>
      </c>
      <c r="S53" s="17">
        <f t="shared" si="62"/>
        <v>0</v>
      </c>
      <c r="T53" s="13">
        <f t="shared" si="62"/>
        <v>0</v>
      </c>
    </row>
    <row r="54" spans="2:20" x14ac:dyDescent="0.25">
      <c r="B54" s="70" t="s">
        <v>11</v>
      </c>
      <c r="C54" s="80">
        <f>'2026'!C54</f>
        <v>0</v>
      </c>
      <c r="D54" s="80">
        <f>'2026'!D54</f>
        <v>0</v>
      </c>
      <c r="E54" s="80">
        <f>'2026'!E54</f>
        <v>0</v>
      </c>
      <c r="F54" s="80">
        <f>'2026'!F54</f>
        <v>0</v>
      </c>
      <c r="G54" s="80">
        <f>'2026'!G54</f>
        <v>0</v>
      </c>
      <c r="H54" s="12">
        <f>E54+F54+G54</f>
        <v>0</v>
      </c>
      <c r="I54" s="81">
        <f>'2026'!I54</f>
        <v>0</v>
      </c>
      <c r="J54" s="81">
        <f>'2026'!J54</f>
        <v>0</v>
      </c>
      <c r="K54" s="81">
        <f>'2026'!K54</f>
        <v>0</v>
      </c>
      <c r="L54" s="81">
        <f>'2026'!L54</f>
        <v>0</v>
      </c>
      <c r="M54" s="81">
        <f>'2026'!M54</f>
        <v>0</v>
      </c>
      <c r="N54" s="12">
        <f>K54+L54+M54</f>
        <v>0</v>
      </c>
      <c r="O54" s="81">
        <f>'2026'!O54</f>
        <v>0</v>
      </c>
      <c r="P54" s="81">
        <f>'2026'!P54</f>
        <v>0</v>
      </c>
      <c r="Q54" s="81">
        <f>'2026'!Q54</f>
        <v>0</v>
      </c>
      <c r="R54" s="81">
        <f>'2026'!R54</f>
        <v>0</v>
      </c>
      <c r="S54" s="81">
        <f>'2026'!S54</f>
        <v>0</v>
      </c>
      <c r="T54" s="13">
        <f>Q54+R54+S54</f>
        <v>0</v>
      </c>
    </row>
    <row r="55" spans="2:20" ht="30" x14ac:dyDescent="0.25">
      <c r="B55" s="70" t="s">
        <v>12</v>
      </c>
      <c r="C55" s="80">
        <f>'2026'!C55</f>
        <v>0</v>
      </c>
      <c r="D55" s="80">
        <f>'2026'!D55</f>
        <v>0</v>
      </c>
      <c r="E55" s="80">
        <f>'2026'!E55</f>
        <v>0</v>
      </c>
      <c r="F55" s="80">
        <f>'2026'!F55</f>
        <v>0</v>
      </c>
      <c r="G55" s="80">
        <f>'2026'!G55</f>
        <v>0</v>
      </c>
      <c r="H55" s="12">
        <f t="shared" ref="H55" si="63">E55+F55+G55</f>
        <v>0</v>
      </c>
      <c r="I55" s="81">
        <f>'2026'!I55</f>
        <v>0</v>
      </c>
      <c r="J55" s="81">
        <f>'2026'!J55</f>
        <v>0</v>
      </c>
      <c r="K55" s="81">
        <f>'2026'!K55</f>
        <v>0</v>
      </c>
      <c r="L55" s="81">
        <f>'2026'!L55</f>
        <v>0</v>
      </c>
      <c r="M55" s="81">
        <f>'2026'!M55</f>
        <v>0</v>
      </c>
      <c r="N55" s="12">
        <f t="shared" ref="N55" si="64">K55+L55+M55</f>
        <v>0</v>
      </c>
      <c r="O55" s="81">
        <f>'2026'!O55</f>
        <v>0</v>
      </c>
      <c r="P55" s="81">
        <f>'2026'!P55</f>
        <v>0</v>
      </c>
      <c r="Q55" s="81">
        <f>'2026'!Q55</f>
        <v>0</v>
      </c>
      <c r="R55" s="81">
        <f>'2026'!R55</f>
        <v>0</v>
      </c>
      <c r="S55" s="81">
        <f>'2026'!S55</f>
        <v>0</v>
      </c>
      <c r="T55" s="13">
        <f t="shared" ref="T55" si="65">Q55+R55+S55</f>
        <v>0</v>
      </c>
    </row>
    <row r="56" spans="2:20" x14ac:dyDescent="0.25">
      <c r="B56" s="75" t="s">
        <v>40</v>
      </c>
      <c r="C56" s="68">
        <f>C57+C58</f>
        <v>0</v>
      </c>
      <c r="D56" s="17">
        <f t="shared" ref="D56:H56" si="66">D57+D58</f>
        <v>0</v>
      </c>
      <c r="E56" s="17">
        <f t="shared" si="66"/>
        <v>0</v>
      </c>
      <c r="F56" s="17">
        <f t="shared" si="66"/>
        <v>0</v>
      </c>
      <c r="G56" s="17">
        <f t="shared" si="66"/>
        <v>0</v>
      </c>
      <c r="H56" s="12">
        <f t="shared" si="66"/>
        <v>0</v>
      </c>
      <c r="I56" s="17">
        <f>I57+I58</f>
        <v>54</v>
      </c>
      <c r="J56" s="17">
        <f t="shared" ref="J56:N56" si="67">J57+J58</f>
        <v>54</v>
      </c>
      <c r="K56" s="17">
        <f t="shared" si="67"/>
        <v>72164</v>
      </c>
      <c r="L56" s="17">
        <f t="shared" si="67"/>
        <v>9259</v>
      </c>
      <c r="M56" s="17">
        <f t="shared" si="67"/>
        <v>3472</v>
      </c>
      <c r="N56" s="12">
        <f t="shared" si="67"/>
        <v>84895</v>
      </c>
      <c r="O56" s="17">
        <f>O57+O58</f>
        <v>0</v>
      </c>
      <c r="P56" s="17">
        <f t="shared" ref="P56:T56" si="68">P57+P58</f>
        <v>0</v>
      </c>
      <c r="Q56" s="17">
        <f t="shared" si="68"/>
        <v>0</v>
      </c>
      <c r="R56" s="17">
        <f t="shared" si="68"/>
        <v>0</v>
      </c>
      <c r="S56" s="17">
        <f t="shared" si="68"/>
        <v>0</v>
      </c>
      <c r="T56" s="13">
        <f t="shared" si="68"/>
        <v>0</v>
      </c>
    </row>
    <row r="57" spans="2:20" x14ac:dyDescent="0.25">
      <c r="B57" s="70" t="s">
        <v>11</v>
      </c>
      <c r="C57" s="80">
        <f>'2026'!C57</f>
        <v>0</v>
      </c>
      <c r="D57" s="81">
        <f>'2026'!D57</f>
        <v>0</v>
      </c>
      <c r="E57" s="81">
        <f>'2026'!E57</f>
        <v>0</v>
      </c>
      <c r="F57" s="81">
        <f>'2026'!F57</f>
        <v>0</v>
      </c>
      <c r="G57" s="81">
        <f>'2026'!G57</f>
        <v>0</v>
      </c>
      <c r="H57" s="12">
        <f>E57+F57+G57</f>
        <v>0</v>
      </c>
      <c r="I57" s="81">
        <f>'2026'!I57</f>
        <v>54</v>
      </c>
      <c r="J57" s="81">
        <f>'2026'!J57</f>
        <v>54</v>
      </c>
      <c r="K57" s="81">
        <f>'2026'!K57</f>
        <v>72164</v>
      </c>
      <c r="L57" s="81">
        <f>'2026'!L57</f>
        <v>9259</v>
      </c>
      <c r="M57" s="81">
        <f>'2026'!M57</f>
        <v>3472</v>
      </c>
      <c r="N57" s="12">
        <f>K57+L57+M57</f>
        <v>84895</v>
      </c>
      <c r="O57" s="81">
        <f>'2026'!O57</f>
        <v>0</v>
      </c>
      <c r="P57" s="81">
        <f>'2026'!P57</f>
        <v>0</v>
      </c>
      <c r="Q57" s="81">
        <f>'2026'!Q57</f>
        <v>0</v>
      </c>
      <c r="R57" s="81">
        <f>'2026'!R57</f>
        <v>0</v>
      </c>
      <c r="S57" s="81">
        <f>'2026'!S57</f>
        <v>0</v>
      </c>
      <c r="T57" s="13">
        <f>Q57+R57+S57</f>
        <v>0</v>
      </c>
    </row>
    <row r="58" spans="2:20" ht="30.75" thickBot="1" x14ac:dyDescent="0.3">
      <c r="B58" s="76" t="s">
        <v>12</v>
      </c>
      <c r="C58" s="82">
        <f>'2026'!C58</f>
        <v>0</v>
      </c>
      <c r="D58" s="83">
        <f>'2026'!D58</f>
        <v>0</v>
      </c>
      <c r="E58" s="83">
        <f>'2026'!E58</f>
        <v>0</v>
      </c>
      <c r="F58" s="83">
        <f>'2026'!F58</f>
        <v>0</v>
      </c>
      <c r="G58" s="83">
        <f>'2026'!G58</f>
        <v>0</v>
      </c>
      <c r="H58" s="57">
        <f t="shared" ref="H58" si="69">E58+F58+G58</f>
        <v>0</v>
      </c>
      <c r="I58" s="83">
        <f>'2026'!I58</f>
        <v>0</v>
      </c>
      <c r="J58" s="83">
        <f>'2026'!J58</f>
        <v>0</v>
      </c>
      <c r="K58" s="83">
        <f>'2026'!K58</f>
        <v>0</v>
      </c>
      <c r="L58" s="83">
        <f>'2026'!L58</f>
        <v>0</v>
      </c>
      <c r="M58" s="83">
        <f>'2026'!M58</f>
        <v>0</v>
      </c>
      <c r="N58" s="57">
        <f t="shared" ref="N58" si="70">K58+L58+M58</f>
        <v>0</v>
      </c>
      <c r="O58" s="83">
        <f>'2026'!O58</f>
        <v>0</v>
      </c>
      <c r="P58" s="83">
        <f>'2026'!P58</f>
        <v>0</v>
      </c>
      <c r="Q58" s="83">
        <f>'2026'!Q58</f>
        <v>0</v>
      </c>
      <c r="R58" s="83">
        <f>'2026'!R58</f>
        <v>0</v>
      </c>
      <c r="S58" s="83">
        <f>'2026'!S58</f>
        <v>0</v>
      </c>
      <c r="T58" s="58">
        <f t="shared" ref="T58" si="71">Q58+R58+S58</f>
        <v>0</v>
      </c>
    </row>
  </sheetData>
  <sheetProtection password="EA4A" sheet="1" objects="1" scenarios="1"/>
  <mergeCells count="5">
    <mergeCell ref="B3:N3"/>
    <mergeCell ref="B5:B6"/>
    <mergeCell ref="C5:H5"/>
    <mergeCell ref="I5:N5"/>
    <mergeCell ref="O5:T5"/>
  </mergeCells>
  <pageMargins left="0.70866141732283472" right="0.19685039370078741" top="0.3" bottom="0.28999999999999998" header="0.16" footer="0.16"/>
  <pageSetup paperSize="9" scale="43" fitToHeight="0" orientation="landscape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6"/>
  <sheetViews>
    <sheetView topLeftCell="A230" workbookViewId="0">
      <selection activeCell="A266" sqref="A266"/>
    </sheetView>
  </sheetViews>
  <sheetFormatPr defaultRowHeight="15" x14ac:dyDescent="0.25"/>
  <cols>
    <col min="1" max="1" width="5" style="84" bestFit="1" customWidth="1"/>
    <col min="2" max="2" width="19.140625" style="84" bestFit="1" customWidth="1"/>
    <col min="3" max="3" width="25.7109375" style="84" customWidth="1"/>
    <col min="4" max="4" width="16" style="84" customWidth="1"/>
    <col min="5" max="5" width="20.5703125" style="84" customWidth="1"/>
    <col min="6" max="6" width="25.85546875" style="84" bestFit="1" customWidth="1"/>
    <col min="7" max="7" width="20.140625" style="84" customWidth="1"/>
    <col min="8" max="8" width="19.85546875" style="84" bestFit="1" customWidth="1"/>
    <col min="9" max="251" width="9.140625" style="84"/>
    <col min="252" max="252" width="5" style="84" bestFit="1" customWidth="1"/>
    <col min="253" max="253" width="19.140625" style="84" bestFit="1" customWidth="1"/>
    <col min="254" max="254" width="25.7109375" style="84" bestFit="1" customWidth="1"/>
    <col min="255" max="255" width="16" style="84" bestFit="1" customWidth="1"/>
    <col min="256" max="256" width="3.42578125" style="84" bestFit="1" customWidth="1"/>
    <col min="257" max="257" width="17.28515625" style="84" bestFit="1" customWidth="1"/>
    <col min="258" max="258" width="13.7109375" style="84" bestFit="1" customWidth="1"/>
    <col min="259" max="259" width="17.5703125" style="84" bestFit="1" customWidth="1"/>
    <col min="260" max="261" width="18.42578125" style="84" bestFit="1" customWidth="1"/>
    <col min="262" max="262" width="9.7109375" style="84" customWidth="1"/>
    <col min="263" max="263" width="90.5703125" style="84" bestFit="1" customWidth="1"/>
    <col min="264" max="264" width="19.85546875" style="84" bestFit="1" customWidth="1"/>
    <col min="265" max="507" width="9.140625" style="84"/>
    <col min="508" max="508" width="5" style="84" bestFit="1" customWidth="1"/>
    <col min="509" max="509" width="19.140625" style="84" bestFit="1" customWidth="1"/>
    <col min="510" max="510" width="25.7109375" style="84" bestFit="1" customWidth="1"/>
    <col min="511" max="511" width="16" style="84" bestFit="1" customWidth="1"/>
    <col min="512" max="512" width="3.42578125" style="84" bestFit="1" customWidth="1"/>
    <col min="513" max="513" width="17.28515625" style="84" bestFit="1" customWidth="1"/>
    <col min="514" max="514" width="13.7109375" style="84" bestFit="1" customWidth="1"/>
    <col min="515" max="515" width="17.5703125" style="84" bestFit="1" customWidth="1"/>
    <col min="516" max="517" width="18.42578125" style="84" bestFit="1" customWidth="1"/>
    <col min="518" max="518" width="9.7109375" style="84" customWidth="1"/>
    <col min="519" max="519" width="90.5703125" style="84" bestFit="1" customWidth="1"/>
    <col min="520" max="520" width="19.85546875" style="84" bestFit="1" customWidth="1"/>
    <col min="521" max="763" width="9.140625" style="84"/>
    <col min="764" max="764" width="5" style="84" bestFit="1" customWidth="1"/>
    <col min="765" max="765" width="19.140625" style="84" bestFit="1" customWidth="1"/>
    <col min="766" max="766" width="25.7109375" style="84" bestFit="1" customWidth="1"/>
    <col min="767" max="767" width="16" style="84" bestFit="1" customWidth="1"/>
    <col min="768" max="768" width="3.42578125" style="84" bestFit="1" customWidth="1"/>
    <col min="769" max="769" width="17.28515625" style="84" bestFit="1" customWidth="1"/>
    <col min="770" max="770" width="13.7109375" style="84" bestFit="1" customWidth="1"/>
    <col min="771" max="771" width="17.5703125" style="84" bestFit="1" customWidth="1"/>
    <col min="772" max="773" width="18.42578125" style="84" bestFit="1" customWidth="1"/>
    <col min="774" max="774" width="9.7109375" style="84" customWidth="1"/>
    <col min="775" max="775" width="90.5703125" style="84" bestFit="1" customWidth="1"/>
    <col min="776" max="776" width="19.85546875" style="84" bestFit="1" customWidth="1"/>
    <col min="777" max="1019" width="9.140625" style="84"/>
    <col min="1020" max="1020" width="5" style="84" bestFit="1" customWidth="1"/>
    <col min="1021" max="1021" width="19.140625" style="84" bestFit="1" customWidth="1"/>
    <col min="1022" max="1022" width="25.7109375" style="84" bestFit="1" customWidth="1"/>
    <col min="1023" max="1023" width="16" style="84" bestFit="1" customWidth="1"/>
    <col min="1024" max="1024" width="3.42578125" style="84" bestFit="1" customWidth="1"/>
    <col min="1025" max="1025" width="17.28515625" style="84" bestFit="1" customWidth="1"/>
    <col min="1026" max="1026" width="13.7109375" style="84" bestFit="1" customWidth="1"/>
    <col min="1027" max="1027" width="17.5703125" style="84" bestFit="1" customWidth="1"/>
    <col min="1028" max="1029" width="18.42578125" style="84" bestFit="1" customWidth="1"/>
    <col min="1030" max="1030" width="9.7109375" style="84" customWidth="1"/>
    <col min="1031" max="1031" width="90.5703125" style="84" bestFit="1" customWidth="1"/>
    <col min="1032" max="1032" width="19.85546875" style="84" bestFit="1" customWidth="1"/>
    <col min="1033" max="1275" width="9.140625" style="84"/>
    <col min="1276" max="1276" width="5" style="84" bestFit="1" customWidth="1"/>
    <col min="1277" max="1277" width="19.140625" style="84" bestFit="1" customWidth="1"/>
    <col min="1278" max="1278" width="25.7109375" style="84" bestFit="1" customWidth="1"/>
    <col min="1279" max="1279" width="16" style="84" bestFit="1" customWidth="1"/>
    <col min="1280" max="1280" width="3.42578125" style="84" bestFit="1" customWidth="1"/>
    <col min="1281" max="1281" width="17.28515625" style="84" bestFit="1" customWidth="1"/>
    <col min="1282" max="1282" width="13.7109375" style="84" bestFit="1" customWidth="1"/>
    <col min="1283" max="1283" width="17.5703125" style="84" bestFit="1" customWidth="1"/>
    <col min="1284" max="1285" width="18.42578125" style="84" bestFit="1" customWidth="1"/>
    <col min="1286" max="1286" width="9.7109375" style="84" customWidth="1"/>
    <col min="1287" max="1287" width="90.5703125" style="84" bestFit="1" customWidth="1"/>
    <col min="1288" max="1288" width="19.85546875" style="84" bestFit="1" customWidth="1"/>
    <col min="1289" max="1531" width="9.140625" style="84"/>
    <col min="1532" max="1532" width="5" style="84" bestFit="1" customWidth="1"/>
    <col min="1533" max="1533" width="19.140625" style="84" bestFit="1" customWidth="1"/>
    <col min="1534" max="1534" width="25.7109375" style="84" bestFit="1" customWidth="1"/>
    <col min="1535" max="1535" width="16" style="84" bestFit="1" customWidth="1"/>
    <col min="1536" max="1536" width="3.42578125" style="84" bestFit="1" customWidth="1"/>
    <col min="1537" max="1537" width="17.28515625" style="84" bestFit="1" customWidth="1"/>
    <col min="1538" max="1538" width="13.7109375" style="84" bestFit="1" customWidth="1"/>
    <col min="1539" max="1539" width="17.5703125" style="84" bestFit="1" customWidth="1"/>
    <col min="1540" max="1541" width="18.42578125" style="84" bestFit="1" customWidth="1"/>
    <col min="1542" max="1542" width="9.7109375" style="84" customWidth="1"/>
    <col min="1543" max="1543" width="90.5703125" style="84" bestFit="1" customWidth="1"/>
    <col min="1544" max="1544" width="19.85546875" style="84" bestFit="1" customWidth="1"/>
    <col min="1545" max="1787" width="9.140625" style="84"/>
    <col min="1788" max="1788" width="5" style="84" bestFit="1" customWidth="1"/>
    <col min="1789" max="1789" width="19.140625" style="84" bestFit="1" customWidth="1"/>
    <col min="1790" max="1790" width="25.7109375" style="84" bestFit="1" customWidth="1"/>
    <col min="1791" max="1791" width="16" style="84" bestFit="1" customWidth="1"/>
    <col min="1792" max="1792" width="3.42578125" style="84" bestFit="1" customWidth="1"/>
    <col min="1793" max="1793" width="17.28515625" style="84" bestFit="1" customWidth="1"/>
    <col min="1794" max="1794" width="13.7109375" style="84" bestFit="1" customWidth="1"/>
    <col min="1795" max="1795" width="17.5703125" style="84" bestFit="1" customWidth="1"/>
    <col min="1796" max="1797" width="18.42578125" style="84" bestFit="1" customWidth="1"/>
    <col min="1798" max="1798" width="9.7109375" style="84" customWidth="1"/>
    <col min="1799" max="1799" width="90.5703125" style="84" bestFit="1" customWidth="1"/>
    <col min="1800" max="1800" width="19.85546875" style="84" bestFit="1" customWidth="1"/>
    <col min="1801" max="2043" width="9.140625" style="84"/>
    <col min="2044" max="2044" width="5" style="84" bestFit="1" customWidth="1"/>
    <col min="2045" max="2045" width="19.140625" style="84" bestFit="1" customWidth="1"/>
    <col min="2046" max="2046" width="25.7109375" style="84" bestFit="1" customWidth="1"/>
    <col min="2047" max="2047" width="16" style="84" bestFit="1" customWidth="1"/>
    <col min="2048" max="2048" width="3.42578125" style="84" bestFit="1" customWidth="1"/>
    <col min="2049" max="2049" width="17.28515625" style="84" bestFit="1" customWidth="1"/>
    <col min="2050" max="2050" width="13.7109375" style="84" bestFit="1" customWidth="1"/>
    <col min="2051" max="2051" width="17.5703125" style="84" bestFit="1" customWidth="1"/>
    <col min="2052" max="2053" width="18.42578125" style="84" bestFit="1" customWidth="1"/>
    <col min="2054" max="2054" width="9.7109375" style="84" customWidth="1"/>
    <col min="2055" max="2055" width="90.5703125" style="84" bestFit="1" customWidth="1"/>
    <col min="2056" max="2056" width="19.85546875" style="84" bestFit="1" customWidth="1"/>
    <col min="2057" max="2299" width="9.140625" style="84"/>
    <col min="2300" max="2300" width="5" style="84" bestFit="1" customWidth="1"/>
    <col min="2301" max="2301" width="19.140625" style="84" bestFit="1" customWidth="1"/>
    <col min="2302" max="2302" width="25.7109375" style="84" bestFit="1" customWidth="1"/>
    <col min="2303" max="2303" width="16" style="84" bestFit="1" customWidth="1"/>
    <col min="2304" max="2304" width="3.42578125" style="84" bestFit="1" customWidth="1"/>
    <col min="2305" max="2305" width="17.28515625" style="84" bestFit="1" customWidth="1"/>
    <col min="2306" max="2306" width="13.7109375" style="84" bestFit="1" customWidth="1"/>
    <col min="2307" max="2307" width="17.5703125" style="84" bestFit="1" customWidth="1"/>
    <col min="2308" max="2309" width="18.42578125" style="84" bestFit="1" customWidth="1"/>
    <col min="2310" max="2310" width="9.7109375" style="84" customWidth="1"/>
    <col min="2311" max="2311" width="90.5703125" style="84" bestFit="1" customWidth="1"/>
    <col min="2312" max="2312" width="19.85546875" style="84" bestFit="1" customWidth="1"/>
    <col min="2313" max="2555" width="9.140625" style="84"/>
    <col min="2556" max="2556" width="5" style="84" bestFit="1" customWidth="1"/>
    <col min="2557" max="2557" width="19.140625" style="84" bestFit="1" customWidth="1"/>
    <col min="2558" max="2558" width="25.7109375" style="84" bestFit="1" customWidth="1"/>
    <col min="2559" max="2559" width="16" style="84" bestFit="1" customWidth="1"/>
    <col min="2560" max="2560" width="3.42578125" style="84" bestFit="1" customWidth="1"/>
    <col min="2561" max="2561" width="17.28515625" style="84" bestFit="1" customWidth="1"/>
    <col min="2562" max="2562" width="13.7109375" style="84" bestFit="1" customWidth="1"/>
    <col min="2563" max="2563" width="17.5703125" style="84" bestFit="1" customWidth="1"/>
    <col min="2564" max="2565" width="18.42578125" style="84" bestFit="1" customWidth="1"/>
    <col min="2566" max="2566" width="9.7109375" style="84" customWidth="1"/>
    <col min="2567" max="2567" width="90.5703125" style="84" bestFit="1" customWidth="1"/>
    <col min="2568" max="2568" width="19.85546875" style="84" bestFit="1" customWidth="1"/>
    <col min="2569" max="2811" width="9.140625" style="84"/>
    <col min="2812" max="2812" width="5" style="84" bestFit="1" customWidth="1"/>
    <col min="2813" max="2813" width="19.140625" style="84" bestFit="1" customWidth="1"/>
    <col min="2814" max="2814" width="25.7109375" style="84" bestFit="1" customWidth="1"/>
    <col min="2815" max="2815" width="16" style="84" bestFit="1" customWidth="1"/>
    <col min="2816" max="2816" width="3.42578125" style="84" bestFit="1" customWidth="1"/>
    <col min="2817" max="2817" width="17.28515625" style="84" bestFit="1" customWidth="1"/>
    <col min="2818" max="2818" width="13.7109375" style="84" bestFit="1" customWidth="1"/>
    <col min="2819" max="2819" width="17.5703125" style="84" bestFit="1" customWidth="1"/>
    <col min="2820" max="2821" width="18.42578125" style="84" bestFit="1" customWidth="1"/>
    <col min="2822" max="2822" width="9.7109375" style="84" customWidth="1"/>
    <col min="2823" max="2823" width="90.5703125" style="84" bestFit="1" customWidth="1"/>
    <col min="2824" max="2824" width="19.85546875" style="84" bestFit="1" customWidth="1"/>
    <col min="2825" max="3067" width="9.140625" style="84"/>
    <col min="3068" max="3068" width="5" style="84" bestFit="1" customWidth="1"/>
    <col min="3069" max="3069" width="19.140625" style="84" bestFit="1" customWidth="1"/>
    <col min="3070" max="3070" width="25.7109375" style="84" bestFit="1" customWidth="1"/>
    <col min="3071" max="3071" width="16" style="84" bestFit="1" customWidth="1"/>
    <col min="3072" max="3072" width="3.42578125" style="84" bestFit="1" customWidth="1"/>
    <col min="3073" max="3073" width="17.28515625" style="84" bestFit="1" customWidth="1"/>
    <col min="3074" max="3074" width="13.7109375" style="84" bestFit="1" customWidth="1"/>
    <col min="3075" max="3075" width="17.5703125" style="84" bestFit="1" customWidth="1"/>
    <col min="3076" max="3077" width="18.42578125" style="84" bestFit="1" customWidth="1"/>
    <col min="3078" max="3078" width="9.7109375" style="84" customWidth="1"/>
    <col min="3079" max="3079" width="90.5703125" style="84" bestFit="1" customWidth="1"/>
    <col min="3080" max="3080" width="19.85546875" style="84" bestFit="1" customWidth="1"/>
    <col min="3081" max="3323" width="9.140625" style="84"/>
    <col min="3324" max="3324" width="5" style="84" bestFit="1" customWidth="1"/>
    <col min="3325" max="3325" width="19.140625" style="84" bestFit="1" customWidth="1"/>
    <col min="3326" max="3326" width="25.7109375" style="84" bestFit="1" customWidth="1"/>
    <col min="3327" max="3327" width="16" style="84" bestFit="1" customWidth="1"/>
    <col min="3328" max="3328" width="3.42578125" style="84" bestFit="1" customWidth="1"/>
    <col min="3329" max="3329" width="17.28515625" style="84" bestFit="1" customWidth="1"/>
    <col min="3330" max="3330" width="13.7109375" style="84" bestFit="1" customWidth="1"/>
    <col min="3331" max="3331" width="17.5703125" style="84" bestFit="1" customWidth="1"/>
    <col min="3332" max="3333" width="18.42578125" style="84" bestFit="1" customWidth="1"/>
    <col min="3334" max="3334" width="9.7109375" style="84" customWidth="1"/>
    <col min="3335" max="3335" width="90.5703125" style="84" bestFit="1" customWidth="1"/>
    <col min="3336" max="3336" width="19.85546875" style="84" bestFit="1" customWidth="1"/>
    <col min="3337" max="3579" width="9.140625" style="84"/>
    <col min="3580" max="3580" width="5" style="84" bestFit="1" customWidth="1"/>
    <col min="3581" max="3581" width="19.140625" style="84" bestFit="1" customWidth="1"/>
    <col min="3582" max="3582" width="25.7109375" style="84" bestFit="1" customWidth="1"/>
    <col min="3583" max="3583" width="16" style="84" bestFit="1" customWidth="1"/>
    <col min="3584" max="3584" width="3.42578125" style="84" bestFit="1" customWidth="1"/>
    <col min="3585" max="3585" width="17.28515625" style="84" bestFit="1" customWidth="1"/>
    <col min="3586" max="3586" width="13.7109375" style="84" bestFit="1" customWidth="1"/>
    <col min="3587" max="3587" width="17.5703125" style="84" bestFit="1" customWidth="1"/>
    <col min="3588" max="3589" width="18.42578125" style="84" bestFit="1" customWidth="1"/>
    <col min="3590" max="3590" width="9.7109375" style="84" customWidth="1"/>
    <col min="3591" max="3591" width="90.5703125" style="84" bestFit="1" customWidth="1"/>
    <col min="3592" max="3592" width="19.85546875" style="84" bestFit="1" customWidth="1"/>
    <col min="3593" max="3835" width="9.140625" style="84"/>
    <col min="3836" max="3836" width="5" style="84" bestFit="1" customWidth="1"/>
    <col min="3837" max="3837" width="19.140625" style="84" bestFit="1" customWidth="1"/>
    <col min="3838" max="3838" width="25.7109375" style="84" bestFit="1" customWidth="1"/>
    <col min="3839" max="3839" width="16" style="84" bestFit="1" customWidth="1"/>
    <col min="3840" max="3840" width="3.42578125" style="84" bestFit="1" customWidth="1"/>
    <col min="3841" max="3841" width="17.28515625" style="84" bestFit="1" customWidth="1"/>
    <col min="3842" max="3842" width="13.7109375" style="84" bestFit="1" customWidth="1"/>
    <col min="3843" max="3843" width="17.5703125" style="84" bestFit="1" customWidth="1"/>
    <col min="3844" max="3845" width="18.42578125" style="84" bestFit="1" customWidth="1"/>
    <col min="3846" max="3846" width="9.7109375" style="84" customWidth="1"/>
    <col min="3847" max="3847" width="90.5703125" style="84" bestFit="1" customWidth="1"/>
    <col min="3848" max="3848" width="19.85546875" style="84" bestFit="1" customWidth="1"/>
    <col min="3849" max="4091" width="9.140625" style="84"/>
    <col min="4092" max="4092" width="5" style="84" bestFit="1" customWidth="1"/>
    <col min="4093" max="4093" width="19.140625" style="84" bestFit="1" customWidth="1"/>
    <col min="4094" max="4094" width="25.7109375" style="84" bestFit="1" customWidth="1"/>
    <col min="4095" max="4095" width="16" style="84" bestFit="1" customWidth="1"/>
    <col min="4096" max="4096" width="3.42578125" style="84" bestFit="1" customWidth="1"/>
    <col min="4097" max="4097" width="17.28515625" style="84" bestFit="1" customWidth="1"/>
    <col min="4098" max="4098" width="13.7109375" style="84" bestFit="1" customWidth="1"/>
    <col min="4099" max="4099" width="17.5703125" style="84" bestFit="1" customWidth="1"/>
    <col min="4100" max="4101" width="18.42578125" style="84" bestFit="1" customWidth="1"/>
    <col min="4102" max="4102" width="9.7109375" style="84" customWidth="1"/>
    <col min="4103" max="4103" width="90.5703125" style="84" bestFit="1" customWidth="1"/>
    <col min="4104" max="4104" width="19.85546875" style="84" bestFit="1" customWidth="1"/>
    <col min="4105" max="4347" width="9.140625" style="84"/>
    <col min="4348" max="4348" width="5" style="84" bestFit="1" customWidth="1"/>
    <col min="4349" max="4349" width="19.140625" style="84" bestFit="1" customWidth="1"/>
    <col min="4350" max="4350" width="25.7109375" style="84" bestFit="1" customWidth="1"/>
    <col min="4351" max="4351" width="16" style="84" bestFit="1" customWidth="1"/>
    <col min="4352" max="4352" width="3.42578125" style="84" bestFit="1" customWidth="1"/>
    <col min="4353" max="4353" width="17.28515625" style="84" bestFit="1" customWidth="1"/>
    <col min="4354" max="4354" width="13.7109375" style="84" bestFit="1" customWidth="1"/>
    <col min="4355" max="4355" width="17.5703125" style="84" bestFit="1" customWidth="1"/>
    <col min="4356" max="4357" width="18.42578125" style="84" bestFit="1" customWidth="1"/>
    <col min="4358" max="4358" width="9.7109375" style="84" customWidth="1"/>
    <col min="4359" max="4359" width="90.5703125" style="84" bestFit="1" customWidth="1"/>
    <col min="4360" max="4360" width="19.85546875" style="84" bestFit="1" customWidth="1"/>
    <col min="4361" max="4603" width="9.140625" style="84"/>
    <col min="4604" max="4604" width="5" style="84" bestFit="1" customWidth="1"/>
    <col min="4605" max="4605" width="19.140625" style="84" bestFit="1" customWidth="1"/>
    <col min="4606" max="4606" width="25.7109375" style="84" bestFit="1" customWidth="1"/>
    <col min="4607" max="4607" width="16" style="84" bestFit="1" customWidth="1"/>
    <col min="4608" max="4608" width="3.42578125" style="84" bestFit="1" customWidth="1"/>
    <col min="4609" max="4609" width="17.28515625" style="84" bestFit="1" customWidth="1"/>
    <col min="4610" max="4610" width="13.7109375" style="84" bestFit="1" customWidth="1"/>
    <col min="4611" max="4611" width="17.5703125" style="84" bestFit="1" customWidth="1"/>
    <col min="4612" max="4613" width="18.42578125" style="84" bestFit="1" customWidth="1"/>
    <col min="4614" max="4614" width="9.7109375" style="84" customWidth="1"/>
    <col min="4615" max="4615" width="90.5703125" style="84" bestFit="1" customWidth="1"/>
    <col min="4616" max="4616" width="19.85546875" style="84" bestFit="1" customWidth="1"/>
    <col min="4617" max="4859" width="9.140625" style="84"/>
    <col min="4860" max="4860" width="5" style="84" bestFit="1" customWidth="1"/>
    <col min="4861" max="4861" width="19.140625" style="84" bestFit="1" customWidth="1"/>
    <col min="4862" max="4862" width="25.7109375" style="84" bestFit="1" customWidth="1"/>
    <col min="4863" max="4863" width="16" style="84" bestFit="1" customWidth="1"/>
    <col min="4864" max="4864" width="3.42578125" style="84" bestFit="1" customWidth="1"/>
    <col min="4865" max="4865" width="17.28515625" style="84" bestFit="1" customWidth="1"/>
    <col min="4866" max="4866" width="13.7109375" style="84" bestFit="1" customWidth="1"/>
    <col min="4867" max="4867" width="17.5703125" style="84" bestFit="1" customWidth="1"/>
    <col min="4868" max="4869" width="18.42578125" style="84" bestFit="1" customWidth="1"/>
    <col min="4870" max="4870" width="9.7109375" style="84" customWidth="1"/>
    <col min="4871" max="4871" width="90.5703125" style="84" bestFit="1" customWidth="1"/>
    <col min="4872" max="4872" width="19.85546875" style="84" bestFit="1" customWidth="1"/>
    <col min="4873" max="5115" width="9.140625" style="84"/>
    <col min="5116" max="5116" width="5" style="84" bestFit="1" customWidth="1"/>
    <col min="5117" max="5117" width="19.140625" style="84" bestFit="1" customWidth="1"/>
    <col min="5118" max="5118" width="25.7109375" style="84" bestFit="1" customWidth="1"/>
    <col min="5119" max="5119" width="16" style="84" bestFit="1" customWidth="1"/>
    <col min="5120" max="5120" width="3.42578125" style="84" bestFit="1" customWidth="1"/>
    <col min="5121" max="5121" width="17.28515625" style="84" bestFit="1" customWidth="1"/>
    <col min="5122" max="5122" width="13.7109375" style="84" bestFit="1" customWidth="1"/>
    <col min="5123" max="5123" width="17.5703125" style="84" bestFit="1" customWidth="1"/>
    <col min="5124" max="5125" width="18.42578125" style="84" bestFit="1" customWidth="1"/>
    <col min="5126" max="5126" width="9.7109375" style="84" customWidth="1"/>
    <col min="5127" max="5127" width="90.5703125" style="84" bestFit="1" customWidth="1"/>
    <col min="5128" max="5128" width="19.85546875" style="84" bestFit="1" customWidth="1"/>
    <col min="5129" max="5371" width="9.140625" style="84"/>
    <col min="5372" max="5372" width="5" style="84" bestFit="1" customWidth="1"/>
    <col min="5373" max="5373" width="19.140625" style="84" bestFit="1" customWidth="1"/>
    <col min="5374" max="5374" width="25.7109375" style="84" bestFit="1" customWidth="1"/>
    <col min="5375" max="5375" width="16" style="84" bestFit="1" customWidth="1"/>
    <col min="5376" max="5376" width="3.42578125" style="84" bestFit="1" customWidth="1"/>
    <col min="5377" max="5377" width="17.28515625" style="84" bestFit="1" customWidth="1"/>
    <col min="5378" max="5378" width="13.7109375" style="84" bestFit="1" customWidth="1"/>
    <col min="5379" max="5379" width="17.5703125" style="84" bestFit="1" customWidth="1"/>
    <col min="5380" max="5381" width="18.42578125" style="84" bestFit="1" customWidth="1"/>
    <col min="5382" max="5382" width="9.7109375" style="84" customWidth="1"/>
    <col min="5383" max="5383" width="90.5703125" style="84" bestFit="1" customWidth="1"/>
    <col min="5384" max="5384" width="19.85546875" style="84" bestFit="1" customWidth="1"/>
    <col min="5385" max="5627" width="9.140625" style="84"/>
    <col min="5628" max="5628" width="5" style="84" bestFit="1" customWidth="1"/>
    <col min="5629" max="5629" width="19.140625" style="84" bestFit="1" customWidth="1"/>
    <col min="5630" max="5630" width="25.7109375" style="84" bestFit="1" customWidth="1"/>
    <col min="5631" max="5631" width="16" style="84" bestFit="1" customWidth="1"/>
    <col min="5632" max="5632" width="3.42578125" style="84" bestFit="1" customWidth="1"/>
    <col min="5633" max="5633" width="17.28515625" style="84" bestFit="1" customWidth="1"/>
    <col min="5634" max="5634" width="13.7109375" style="84" bestFit="1" customWidth="1"/>
    <col min="5635" max="5635" width="17.5703125" style="84" bestFit="1" customWidth="1"/>
    <col min="5636" max="5637" width="18.42578125" style="84" bestFit="1" customWidth="1"/>
    <col min="5638" max="5638" width="9.7109375" style="84" customWidth="1"/>
    <col min="5639" max="5639" width="90.5703125" style="84" bestFit="1" customWidth="1"/>
    <col min="5640" max="5640" width="19.85546875" style="84" bestFit="1" customWidth="1"/>
    <col min="5641" max="5883" width="9.140625" style="84"/>
    <col min="5884" max="5884" width="5" style="84" bestFit="1" customWidth="1"/>
    <col min="5885" max="5885" width="19.140625" style="84" bestFit="1" customWidth="1"/>
    <col min="5886" max="5886" width="25.7109375" style="84" bestFit="1" customWidth="1"/>
    <col min="5887" max="5887" width="16" style="84" bestFit="1" customWidth="1"/>
    <col min="5888" max="5888" width="3.42578125" style="84" bestFit="1" customWidth="1"/>
    <col min="5889" max="5889" width="17.28515625" style="84" bestFit="1" customWidth="1"/>
    <col min="5890" max="5890" width="13.7109375" style="84" bestFit="1" customWidth="1"/>
    <col min="5891" max="5891" width="17.5703125" style="84" bestFit="1" customWidth="1"/>
    <col min="5892" max="5893" width="18.42578125" style="84" bestFit="1" customWidth="1"/>
    <col min="5894" max="5894" width="9.7109375" style="84" customWidth="1"/>
    <col min="5895" max="5895" width="90.5703125" style="84" bestFit="1" customWidth="1"/>
    <col min="5896" max="5896" width="19.85546875" style="84" bestFit="1" customWidth="1"/>
    <col min="5897" max="6139" width="9.140625" style="84"/>
    <col min="6140" max="6140" width="5" style="84" bestFit="1" customWidth="1"/>
    <col min="6141" max="6141" width="19.140625" style="84" bestFit="1" customWidth="1"/>
    <col min="6142" max="6142" width="25.7109375" style="84" bestFit="1" customWidth="1"/>
    <col min="6143" max="6143" width="16" style="84" bestFit="1" customWidth="1"/>
    <col min="6144" max="6144" width="3.42578125" style="84" bestFit="1" customWidth="1"/>
    <col min="6145" max="6145" width="17.28515625" style="84" bestFit="1" customWidth="1"/>
    <col min="6146" max="6146" width="13.7109375" style="84" bestFit="1" customWidth="1"/>
    <col min="6147" max="6147" width="17.5703125" style="84" bestFit="1" customWidth="1"/>
    <col min="6148" max="6149" width="18.42578125" style="84" bestFit="1" customWidth="1"/>
    <col min="6150" max="6150" width="9.7109375" style="84" customWidth="1"/>
    <col min="6151" max="6151" width="90.5703125" style="84" bestFit="1" customWidth="1"/>
    <col min="6152" max="6152" width="19.85546875" style="84" bestFit="1" customWidth="1"/>
    <col min="6153" max="6395" width="9.140625" style="84"/>
    <col min="6396" max="6396" width="5" style="84" bestFit="1" customWidth="1"/>
    <col min="6397" max="6397" width="19.140625" style="84" bestFit="1" customWidth="1"/>
    <col min="6398" max="6398" width="25.7109375" style="84" bestFit="1" customWidth="1"/>
    <col min="6399" max="6399" width="16" style="84" bestFit="1" customWidth="1"/>
    <col min="6400" max="6400" width="3.42578125" style="84" bestFit="1" customWidth="1"/>
    <col min="6401" max="6401" width="17.28515625" style="84" bestFit="1" customWidth="1"/>
    <col min="6402" max="6402" width="13.7109375" style="84" bestFit="1" customWidth="1"/>
    <col min="6403" max="6403" width="17.5703125" style="84" bestFit="1" customWidth="1"/>
    <col min="6404" max="6405" width="18.42578125" style="84" bestFit="1" customWidth="1"/>
    <col min="6406" max="6406" width="9.7109375" style="84" customWidth="1"/>
    <col min="6407" max="6407" width="90.5703125" style="84" bestFit="1" customWidth="1"/>
    <col min="6408" max="6408" width="19.85546875" style="84" bestFit="1" customWidth="1"/>
    <col min="6409" max="6651" width="9.140625" style="84"/>
    <col min="6652" max="6652" width="5" style="84" bestFit="1" customWidth="1"/>
    <col min="6653" max="6653" width="19.140625" style="84" bestFit="1" customWidth="1"/>
    <col min="6654" max="6654" width="25.7109375" style="84" bestFit="1" customWidth="1"/>
    <col min="6655" max="6655" width="16" style="84" bestFit="1" customWidth="1"/>
    <col min="6656" max="6656" width="3.42578125" style="84" bestFit="1" customWidth="1"/>
    <col min="6657" max="6657" width="17.28515625" style="84" bestFit="1" customWidth="1"/>
    <col min="6658" max="6658" width="13.7109375" style="84" bestFit="1" customWidth="1"/>
    <col min="6659" max="6659" width="17.5703125" style="84" bestFit="1" customWidth="1"/>
    <col min="6660" max="6661" width="18.42578125" style="84" bestFit="1" customWidth="1"/>
    <col min="6662" max="6662" width="9.7109375" style="84" customWidth="1"/>
    <col min="6663" max="6663" width="90.5703125" style="84" bestFit="1" customWidth="1"/>
    <col min="6664" max="6664" width="19.85546875" style="84" bestFit="1" customWidth="1"/>
    <col min="6665" max="6907" width="9.140625" style="84"/>
    <col min="6908" max="6908" width="5" style="84" bestFit="1" customWidth="1"/>
    <col min="6909" max="6909" width="19.140625" style="84" bestFit="1" customWidth="1"/>
    <col min="6910" max="6910" width="25.7109375" style="84" bestFit="1" customWidth="1"/>
    <col min="6911" max="6911" width="16" style="84" bestFit="1" customWidth="1"/>
    <col min="6912" max="6912" width="3.42578125" style="84" bestFit="1" customWidth="1"/>
    <col min="6913" max="6913" width="17.28515625" style="84" bestFit="1" customWidth="1"/>
    <col min="6914" max="6914" width="13.7109375" style="84" bestFit="1" customWidth="1"/>
    <col min="6915" max="6915" width="17.5703125" style="84" bestFit="1" customWidth="1"/>
    <col min="6916" max="6917" width="18.42578125" style="84" bestFit="1" customWidth="1"/>
    <col min="6918" max="6918" width="9.7109375" style="84" customWidth="1"/>
    <col min="6919" max="6919" width="90.5703125" style="84" bestFit="1" customWidth="1"/>
    <col min="6920" max="6920" width="19.85546875" style="84" bestFit="1" customWidth="1"/>
    <col min="6921" max="7163" width="9.140625" style="84"/>
    <col min="7164" max="7164" width="5" style="84" bestFit="1" customWidth="1"/>
    <col min="7165" max="7165" width="19.140625" style="84" bestFit="1" customWidth="1"/>
    <col min="7166" max="7166" width="25.7109375" style="84" bestFit="1" customWidth="1"/>
    <col min="7167" max="7167" width="16" style="84" bestFit="1" customWidth="1"/>
    <col min="7168" max="7168" width="3.42578125" style="84" bestFit="1" customWidth="1"/>
    <col min="7169" max="7169" width="17.28515625" style="84" bestFit="1" customWidth="1"/>
    <col min="7170" max="7170" width="13.7109375" style="84" bestFit="1" customWidth="1"/>
    <col min="7171" max="7171" width="17.5703125" style="84" bestFit="1" customWidth="1"/>
    <col min="7172" max="7173" width="18.42578125" style="84" bestFit="1" customWidth="1"/>
    <col min="7174" max="7174" width="9.7109375" style="84" customWidth="1"/>
    <col min="7175" max="7175" width="90.5703125" style="84" bestFit="1" customWidth="1"/>
    <col min="7176" max="7176" width="19.85546875" style="84" bestFit="1" customWidth="1"/>
    <col min="7177" max="7419" width="9.140625" style="84"/>
    <col min="7420" max="7420" width="5" style="84" bestFit="1" customWidth="1"/>
    <col min="7421" max="7421" width="19.140625" style="84" bestFit="1" customWidth="1"/>
    <col min="7422" max="7422" width="25.7109375" style="84" bestFit="1" customWidth="1"/>
    <col min="7423" max="7423" width="16" style="84" bestFit="1" customWidth="1"/>
    <col min="7424" max="7424" width="3.42578125" style="84" bestFit="1" customWidth="1"/>
    <col min="7425" max="7425" width="17.28515625" style="84" bestFit="1" customWidth="1"/>
    <col min="7426" max="7426" width="13.7109375" style="84" bestFit="1" customWidth="1"/>
    <col min="7427" max="7427" width="17.5703125" style="84" bestFit="1" customWidth="1"/>
    <col min="7428" max="7429" width="18.42578125" style="84" bestFit="1" customWidth="1"/>
    <col min="7430" max="7430" width="9.7109375" style="84" customWidth="1"/>
    <col min="7431" max="7431" width="90.5703125" style="84" bestFit="1" customWidth="1"/>
    <col min="7432" max="7432" width="19.85546875" style="84" bestFit="1" customWidth="1"/>
    <col min="7433" max="7675" width="9.140625" style="84"/>
    <col min="7676" max="7676" width="5" style="84" bestFit="1" customWidth="1"/>
    <col min="7677" max="7677" width="19.140625" style="84" bestFit="1" customWidth="1"/>
    <col min="7678" max="7678" width="25.7109375" style="84" bestFit="1" customWidth="1"/>
    <col min="7679" max="7679" width="16" style="84" bestFit="1" customWidth="1"/>
    <col min="7680" max="7680" width="3.42578125" style="84" bestFit="1" customWidth="1"/>
    <col min="7681" max="7681" width="17.28515625" style="84" bestFit="1" customWidth="1"/>
    <col min="7682" max="7682" width="13.7109375" style="84" bestFit="1" customWidth="1"/>
    <col min="7683" max="7683" width="17.5703125" style="84" bestFit="1" customWidth="1"/>
    <col min="7684" max="7685" width="18.42578125" style="84" bestFit="1" customWidth="1"/>
    <col min="7686" max="7686" width="9.7109375" style="84" customWidth="1"/>
    <col min="7687" max="7687" width="90.5703125" style="84" bestFit="1" customWidth="1"/>
    <col min="7688" max="7688" width="19.85546875" style="84" bestFit="1" customWidth="1"/>
    <col min="7689" max="7931" width="9.140625" style="84"/>
    <col min="7932" max="7932" width="5" style="84" bestFit="1" customWidth="1"/>
    <col min="7933" max="7933" width="19.140625" style="84" bestFit="1" customWidth="1"/>
    <col min="7934" max="7934" width="25.7109375" style="84" bestFit="1" customWidth="1"/>
    <col min="7935" max="7935" width="16" style="84" bestFit="1" customWidth="1"/>
    <col min="7936" max="7936" width="3.42578125" style="84" bestFit="1" customWidth="1"/>
    <col min="7937" max="7937" width="17.28515625" style="84" bestFit="1" customWidth="1"/>
    <col min="7938" max="7938" width="13.7109375" style="84" bestFit="1" customWidth="1"/>
    <col min="7939" max="7939" width="17.5703125" style="84" bestFit="1" customWidth="1"/>
    <col min="7940" max="7941" width="18.42578125" style="84" bestFit="1" customWidth="1"/>
    <col min="7942" max="7942" width="9.7109375" style="84" customWidth="1"/>
    <col min="7943" max="7943" width="90.5703125" style="84" bestFit="1" customWidth="1"/>
    <col min="7944" max="7944" width="19.85546875" style="84" bestFit="1" customWidth="1"/>
    <col min="7945" max="8187" width="9.140625" style="84"/>
    <col min="8188" max="8188" width="5" style="84" bestFit="1" customWidth="1"/>
    <col min="8189" max="8189" width="19.140625" style="84" bestFit="1" customWidth="1"/>
    <col min="8190" max="8190" width="25.7109375" style="84" bestFit="1" customWidth="1"/>
    <col min="8191" max="8191" width="16" style="84" bestFit="1" customWidth="1"/>
    <col min="8192" max="8192" width="3.42578125" style="84" bestFit="1" customWidth="1"/>
    <col min="8193" max="8193" width="17.28515625" style="84" bestFit="1" customWidth="1"/>
    <col min="8194" max="8194" width="13.7109375" style="84" bestFit="1" customWidth="1"/>
    <col min="8195" max="8195" width="17.5703125" style="84" bestFit="1" customWidth="1"/>
    <col min="8196" max="8197" width="18.42578125" style="84" bestFit="1" customWidth="1"/>
    <col min="8198" max="8198" width="9.7109375" style="84" customWidth="1"/>
    <col min="8199" max="8199" width="90.5703125" style="84" bestFit="1" customWidth="1"/>
    <col min="8200" max="8200" width="19.85546875" style="84" bestFit="1" customWidth="1"/>
    <col min="8201" max="8443" width="9.140625" style="84"/>
    <col min="8444" max="8444" width="5" style="84" bestFit="1" customWidth="1"/>
    <col min="8445" max="8445" width="19.140625" style="84" bestFit="1" customWidth="1"/>
    <col min="8446" max="8446" width="25.7109375" style="84" bestFit="1" customWidth="1"/>
    <col min="8447" max="8447" width="16" style="84" bestFit="1" customWidth="1"/>
    <col min="8448" max="8448" width="3.42578125" style="84" bestFit="1" customWidth="1"/>
    <col min="8449" max="8449" width="17.28515625" style="84" bestFit="1" customWidth="1"/>
    <col min="8450" max="8450" width="13.7109375" style="84" bestFit="1" customWidth="1"/>
    <col min="8451" max="8451" width="17.5703125" style="84" bestFit="1" customWidth="1"/>
    <col min="8452" max="8453" width="18.42578125" style="84" bestFit="1" customWidth="1"/>
    <col min="8454" max="8454" width="9.7109375" style="84" customWidth="1"/>
    <col min="8455" max="8455" width="90.5703125" style="84" bestFit="1" customWidth="1"/>
    <col min="8456" max="8456" width="19.85546875" style="84" bestFit="1" customWidth="1"/>
    <col min="8457" max="8699" width="9.140625" style="84"/>
    <col min="8700" max="8700" width="5" style="84" bestFit="1" customWidth="1"/>
    <col min="8701" max="8701" width="19.140625" style="84" bestFit="1" customWidth="1"/>
    <col min="8702" max="8702" width="25.7109375" style="84" bestFit="1" customWidth="1"/>
    <col min="8703" max="8703" width="16" style="84" bestFit="1" customWidth="1"/>
    <col min="8704" max="8704" width="3.42578125" style="84" bestFit="1" customWidth="1"/>
    <col min="8705" max="8705" width="17.28515625" style="84" bestFit="1" customWidth="1"/>
    <col min="8706" max="8706" width="13.7109375" style="84" bestFit="1" customWidth="1"/>
    <col min="8707" max="8707" width="17.5703125" style="84" bestFit="1" customWidth="1"/>
    <col min="8708" max="8709" width="18.42578125" style="84" bestFit="1" customWidth="1"/>
    <col min="8710" max="8710" width="9.7109375" style="84" customWidth="1"/>
    <col min="8711" max="8711" width="90.5703125" style="84" bestFit="1" customWidth="1"/>
    <col min="8712" max="8712" width="19.85546875" style="84" bestFit="1" customWidth="1"/>
    <col min="8713" max="8955" width="9.140625" style="84"/>
    <col min="8956" max="8956" width="5" style="84" bestFit="1" customWidth="1"/>
    <col min="8957" max="8957" width="19.140625" style="84" bestFit="1" customWidth="1"/>
    <col min="8958" max="8958" width="25.7109375" style="84" bestFit="1" customWidth="1"/>
    <col min="8959" max="8959" width="16" style="84" bestFit="1" customWidth="1"/>
    <col min="8960" max="8960" width="3.42578125" style="84" bestFit="1" customWidth="1"/>
    <col min="8961" max="8961" width="17.28515625" style="84" bestFit="1" customWidth="1"/>
    <col min="8962" max="8962" width="13.7109375" style="84" bestFit="1" customWidth="1"/>
    <col min="8963" max="8963" width="17.5703125" style="84" bestFit="1" customWidth="1"/>
    <col min="8964" max="8965" width="18.42578125" style="84" bestFit="1" customWidth="1"/>
    <col min="8966" max="8966" width="9.7109375" style="84" customWidth="1"/>
    <col min="8967" max="8967" width="90.5703125" style="84" bestFit="1" customWidth="1"/>
    <col min="8968" max="8968" width="19.85546875" style="84" bestFit="1" customWidth="1"/>
    <col min="8969" max="9211" width="9.140625" style="84"/>
    <col min="9212" max="9212" width="5" style="84" bestFit="1" customWidth="1"/>
    <col min="9213" max="9213" width="19.140625" style="84" bestFit="1" customWidth="1"/>
    <col min="9214" max="9214" width="25.7109375" style="84" bestFit="1" customWidth="1"/>
    <col min="9215" max="9215" width="16" style="84" bestFit="1" customWidth="1"/>
    <col min="9216" max="9216" width="3.42578125" style="84" bestFit="1" customWidth="1"/>
    <col min="9217" max="9217" width="17.28515625" style="84" bestFit="1" customWidth="1"/>
    <col min="9218" max="9218" width="13.7109375" style="84" bestFit="1" customWidth="1"/>
    <col min="9219" max="9219" width="17.5703125" style="84" bestFit="1" customWidth="1"/>
    <col min="9220" max="9221" width="18.42578125" style="84" bestFit="1" customWidth="1"/>
    <col min="9222" max="9222" width="9.7109375" style="84" customWidth="1"/>
    <col min="9223" max="9223" width="90.5703125" style="84" bestFit="1" customWidth="1"/>
    <col min="9224" max="9224" width="19.85546875" style="84" bestFit="1" customWidth="1"/>
    <col min="9225" max="9467" width="9.140625" style="84"/>
    <col min="9468" max="9468" width="5" style="84" bestFit="1" customWidth="1"/>
    <col min="9469" max="9469" width="19.140625" style="84" bestFit="1" customWidth="1"/>
    <col min="9470" max="9470" width="25.7109375" style="84" bestFit="1" customWidth="1"/>
    <col min="9471" max="9471" width="16" style="84" bestFit="1" customWidth="1"/>
    <col min="9472" max="9472" width="3.42578125" style="84" bestFit="1" customWidth="1"/>
    <col min="9473" max="9473" width="17.28515625" style="84" bestFit="1" customWidth="1"/>
    <col min="9474" max="9474" width="13.7109375" style="84" bestFit="1" customWidth="1"/>
    <col min="9475" max="9475" width="17.5703125" style="84" bestFit="1" customWidth="1"/>
    <col min="9476" max="9477" width="18.42578125" style="84" bestFit="1" customWidth="1"/>
    <col min="9478" max="9478" width="9.7109375" style="84" customWidth="1"/>
    <col min="9479" max="9479" width="90.5703125" style="84" bestFit="1" customWidth="1"/>
    <col min="9480" max="9480" width="19.85546875" style="84" bestFit="1" customWidth="1"/>
    <col min="9481" max="9723" width="9.140625" style="84"/>
    <col min="9724" max="9724" width="5" style="84" bestFit="1" customWidth="1"/>
    <col min="9725" max="9725" width="19.140625" style="84" bestFit="1" customWidth="1"/>
    <col min="9726" max="9726" width="25.7109375" style="84" bestFit="1" customWidth="1"/>
    <col min="9727" max="9727" width="16" style="84" bestFit="1" customWidth="1"/>
    <col min="9728" max="9728" width="3.42578125" style="84" bestFit="1" customWidth="1"/>
    <col min="9729" max="9729" width="17.28515625" style="84" bestFit="1" customWidth="1"/>
    <col min="9730" max="9730" width="13.7109375" style="84" bestFit="1" customWidth="1"/>
    <col min="9731" max="9731" width="17.5703125" style="84" bestFit="1" customWidth="1"/>
    <col min="9732" max="9733" width="18.42578125" style="84" bestFit="1" customWidth="1"/>
    <col min="9734" max="9734" width="9.7109375" style="84" customWidth="1"/>
    <col min="9735" max="9735" width="90.5703125" style="84" bestFit="1" customWidth="1"/>
    <col min="9736" max="9736" width="19.85546875" style="84" bestFit="1" customWidth="1"/>
    <col min="9737" max="9979" width="9.140625" style="84"/>
    <col min="9980" max="9980" width="5" style="84" bestFit="1" customWidth="1"/>
    <col min="9981" max="9981" width="19.140625" style="84" bestFit="1" customWidth="1"/>
    <col min="9982" max="9982" width="25.7109375" style="84" bestFit="1" customWidth="1"/>
    <col min="9983" max="9983" width="16" style="84" bestFit="1" customWidth="1"/>
    <col min="9984" max="9984" width="3.42578125" style="84" bestFit="1" customWidth="1"/>
    <col min="9985" max="9985" width="17.28515625" style="84" bestFit="1" customWidth="1"/>
    <col min="9986" max="9986" width="13.7109375" style="84" bestFit="1" customWidth="1"/>
    <col min="9987" max="9987" width="17.5703125" style="84" bestFit="1" customWidth="1"/>
    <col min="9988" max="9989" width="18.42578125" style="84" bestFit="1" customWidth="1"/>
    <col min="9990" max="9990" width="9.7109375" style="84" customWidth="1"/>
    <col min="9991" max="9991" width="90.5703125" style="84" bestFit="1" customWidth="1"/>
    <col min="9992" max="9992" width="19.85546875" style="84" bestFit="1" customWidth="1"/>
    <col min="9993" max="10235" width="9.140625" style="84"/>
    <col min="10236" max="10236" width="5" style="84" bestFit="1" customWidth="1"/>
    <col min="10237" max="10237" width="19.140625" style="84" bestFit="1" customWidth="1"/>
    <col min="10238" max="10238" width="25.7109375" style="84" bestFit="1" customWidth="1"/>
    <col min="10239" max="10239" width="16" style="84" bestFit="1" customWidth="1"/>
    <col min="10240" max="10240" width="3.42578125" style="84" bestFit="1" customWidth="1"/>
    <col min="10241" max="10241" width="17.28515625" style="84" bestFit="1" customWidth="1"/>
    <col min="10242" max="10242" width="13.7109375" style="84" bestFit="1" customWidth="1"/>
    <col min="10243" max="10243" width="17.5703125" style="84" bestFit="1" customWidth="1"/>
    <col min="10244" max="10245" width="18.42578125" style="84" bestFit="1" customWidth="1"/>
    <col min="10246" max="10246" width="9.7109375" style="84" customWidth="1"/>
    <col min="10247" max="10247" width="90.5703125" style="84" bestFit="1" customWidth="1"/>
    <col min="10248" max="10248" width="19.85546875" style="84" bestFit="1" customWidth="1"/>
    <col min="10249" max="10491" width="9.140625" style="84"/>
    <col min="10492" max="10492" width="5" style="84" bestFit="1" customWidth="1"/>
    <col min="10493" max="10493" width="19.140625" style="84" bestFit="1" customWidth="1"/>
    <col min="10494" max="10494" width="25.7109375" style="84" bestFit="1" customWidth="1"/>
    <col min="10495" max="10495" width="16" style="84" bestFit="1" customWidth="1"/>
    <col min="10496" max="10496" width="3.42578125" style="84" bestFit="1" customWidth="1"/>
    <col min="10497" max="10497" width="17.28515625" style="84" bestFit="1" customWidth="1"/>
    <col min="10498" max="10498" width="13.7109375" style="84" bestFit="1" customWidth="1"/>
    <col min="10499" max="10499" width="17.5703125" style="84" bestFit="1" customWidth="1"/>
    <col min="10500" max="10501" width="18.42578125" style="84" bestFit="1" customWidth="1"/>
    <col min="10502" max="10502" width="9.7109375" style="84" customWidth="1"/>
    <col min="10503" max="10503" width="90.5703125" style="84" bestFit="1" customWidth="1"/>
    <col min="10504" max="10504" width="19.85546875" style="84" bestFit="1" customWidth="1"/>
    <col min="10505" max="10747" width="9.140625" style="84"/>
    <col min="10748" max="10748" width="5" style="84" bestFit="1" customWidth="1"/>
    <col min="10749" max="10749" width="19.140625" style="84" bestFit="1" customWidth="1"/>
    <col min="10750" max="10750" width="25.7109375" style="84" bestFit="1" customWidth="1"/>
    <col min="10751" max="10751" width="16" style="84" bestFit="1" customWidth="1"/>
    <col min="10752" max="10752" width="3.42578125" style="84" bestFit="1" customWidth="1"/>
    <col min="10753" max="10753" width="17.28515625" style="84" bestFit="1" customWidth="1"/>
    <col min="10754" max="10754" width="13.7109375" style="84" bestFit="1" customWidth="1"/>
    <col min="10755" max="10755" width="17.5703125" style="84" bestFit="1" customWidth="1"/>
    <col min="10756" max="10757" width="18.42578125" style="84" bestFit="1" customWidth="1"/>
    <col min="10758" max="10758" width="9.7109375" style="84" customWidth="1"/>
    <col min="10759" max="10759" width="90.5703125" style="84" bestFit="1" customWidth="1"/>
    <col min="10760" max="10760" width="19.85546875" style="84" bestFit="1" customWidth="1"/>
    <col min="10761" max="11003" width="9.140625" style="84"/>
    <col min="11004" max="11004" width="5" style="84" bestFit="1" customWidth="1"/>
    <col min="11005" max="11005" width="19.140625" style="84" bestFit="1" customWidth="1"/>
    <col min="11006" max="11006" width="25.7109375" style="84" bestFit="1" customWidth="1"/>
    <col min="11007" max="11007" width="16" style="84" bestFit="1" customWidth="1"/>
    <col min="11008" max="11008" width="3.42578125" style="84" bestFit="1" customWidth="1"/>
    <col min="11009" max="11009" width="17.28515625" style="84" bestFit="1" customWidth="1"/>
    <col min="11010" max="11010" width="13.7109375" style="84" bestFit="1" customWidth="1"/>
    <col min="11011" max="11011" width="17.5703125" style="84" bestFit="1" customWidth="1"/>
    <col min="11012" max="11013" width="18.42578125" style="84" bestFit="1" customWidth="1"/>
    <col min="11014" max="11014" width="9.7109375" style="84" customWidth="1"/>
    <col min="11015" max="11015" width="90.5703125" style="84" bestFit="1" customWidth="1"/>
    <col min="11016" max="11016" width="19.85546875" style="84" bestFit="1" customWidth="1"/>
    <col min="11017" max="11259" width="9.140625" style="84"/>
    <col min="11260" max="11260" width="5" style="84" bestFit="1" customWidth="1"/>
    <col min="11261" max="11261" width="19.140625" style="84" bestFit="1" customWidth="1"/>
    <col min="11262" max="11262" width="25.7109375" style="84" bestFit="1" customWidth="1"/>
    <col min="11263" max="11263" width="16" style="84" bestFit="1" customWidth="1"/>
    <col min="11264" max="11264" width="3.42578125" style="84" bestFit="1" customWidth="1"/>
    <col min="11265" max="11265" width="17.28515625" style="84" bestFit="1" customWidth="1"/>
    <col min="11266" max="11266" width="13.7109375" style="84" bestFit="1" customWidth="1"/>
    <col min="11267" max="11267" width="17.5703125" style="84" bestFit="1" customWidth="1"/>
    <col min="11268" max="11269" width="18.42578125" style="84" bestFit="1" customWidth="1"/>
    <col min="11270" max="11270" width="9.7109375" style="84" customWidth="1"/>
    <col min="11271" max="11271" width="90.5703125" style="84" bestFit="1" customWidth="1"/>
    <col min="11272" max="11272" width="19.85546875" style="84" bestFit="1" customWidth="1"/>
    <col min="11273" max="11515" width="9.140625" style="84"/>
    <col min="11516" max="11516" width="5" style="84" bestFit="1" customWidth="1"/>
    <col min="11517" max="11517" width="19.140625" style="84" bestFit="1" customWidth="1"/>
    <col min="11518" max="11518" width="25.7109375" style="84" bestFit="1" customWidth="1"/>
    <col min="11519" max="11519" width="16" style="84" bestFit="1" customWidth="1"/>
    <col min="11520" max="11520" width="3.42578125" style="84" bestFit="1" customWidth="1"/>
    <col min="11521" max="11521" width="17.28515625" style="84" bestFit="1" customWidth="1"/>
    <col min="11522" max="11522" width="13.7109375" style="84" bestFit="1" customWidth="1"/>
    <col min="11523" max="11523" width="17.5703125" style="84" bestFit="1" customWidth="1"/>
    <col min="11524" max="11525" width="18.42578125" style="84" bestFit="1" customWidth="1"/>
    <col min="11526" max="11526" width="9.7109375" style="84" customWidth="1"/>
    <col min="11527" max="11527" width="90.5703125" style="84" bestFit="1" customWidth="1"/>
    <col min="11528" max="11528" width="19.85546875" style="84" bestFit="1" customWidth="1"/>
    <col min="11529" max="11771" width="9.140625" style="84"/>
    <col min="11772" max="11772" width="5" style="84" bestFit="1" customWidth="1"/>
    <col min="11773" max="11773" width="19.140625" style="84" bestFit="1" customWidth="1"/>
    <col min="11774" max="11774" width="25.7109375" style="84" bestFit="1" customWidth="1"/>
    <col min="11775" max="11775" width="16" style="84" bestFit="1" customWidth="1"/>
    <col min="11776" max="11776" width="3.42578125" style="84" bestFit="1" customWidth="1"/>
    <col min="11777" max="11777" width="17.28515625" style="84" bestFit="1" customWidth="1"/>
    <col min="11778" max="11778" width="13.7109375" style="84" bestFit="1" customWidth="1"/>
    <col min="11779" max="11779" width="17.5703125" style="84" bestFit="1" customWidth="1"/>
    <col min="11780" max="11781" width="18.42578125" style="84" bestFit="1" customWidth="1"/>
    <col min="11782" max="11782" width="9.7109375" style="84" customWidth="1"/>
    <col min="11783" max="11783" width="90.5703125" style="84" bestFit="1" customWidth="1"/>
    <col min="11784" max="11784" width="19.85546875" style="84" bestFit="1" customWidth="1"/>
    <col min="11785" max="12027" width="9.140625" style="84"/>
    <col min="12028" max="12028" width="5" style="84" bestFit="1" customWidth="1"/>
    <col min="12029" max="12029" width="19.140625" style="84" bestFit="1" customWidth="1"/>
    <col min="12030" max="12030" width="25.7109375" style="84" bestFit="1" customWidth="1"/>
    <col min="12031" max="12031" width="16" style="84" bestFit="1" customWidth="1"/>
    <col min="12032" max="12032" width="3.42578125" style="84" bestFit="1" customWidth="1"/>
    <col min="12033" max="12033" width="17.28515625" style="84" bestFit="1" customWidth="1"/>
    <col min="12034" max="12034" width="13.7109375" style="84" bestFit="1" customWidth="1"/>
    <col min="12035" max="12035" width="17.5703125" style="84" bestFit="1" customWidth="1"/>
    <col min="12036" max="12037" width="18.42578125" style="84" bestFit="1" customWidth="1"/>
    <col min="12038" max="12038" width="9.7109375" style="84" customWidth="1"/>
    <col min="12039" max="12039" width="90.5703125" style="84" bestFit="1" customWidth="1"/>
    <col min="12040" max="12040" width="19.85546875" style="84" bestFit="1" customWidth="1"/>
    <col min="12041" max="12283" width="9.140625" style="84"/>
    <col min="12284" max="12284" width="5" style="84" bestFit="1" customWidth="1"/>
    <col min="12285" max="12285" width="19.140625" style="84" bestFit="1" customWidth="1"/>
    <col min="12286" max="12286" width="25.7109375" style="84" bestFit="1" customWidth="1"/>
    <col min="12287" max="12287" width="16" style="84" bestFit="1" customWidth="1"/>
    <col min="12288" max="12288" width="3.42578125" style="84" bestFit="1" customWidth="1"/>
    <col min="12289" max="12289" width="17.28515625" style="84" bestFit="1" customWidth="1"/>
    <col min="12290" max="12290" width="13.7109375" style="84" bestFit="1" customWidth="1"/>
    <col min="12291" max="12291" width="17.5703125" style="84" bestFit="1" customWidth="1"/>
    <col min="12292" max="12293" width="18.42578125" style="84" bestFit="1" customWidth="1"/>
    <col min="12294" max="12294" width="9.7109375" style="84" customWidth="1"/>
    <col min="12295" max="12295" width="90.5703125" style="84" bestFit="1" customWidth="1"/>
    <col min="12296" max="12296" width="19.85546875" style="84" bestFit="1" customWidth="1"/>
    <col min="12297" max="12539" width="9.140625" style="84"/>
    <col min="12540" max="12540" width="5" style="84" bestFit="1" customWidth="1"/>
    <col min="12541" max="12541" width="19.140625" style="84" bestFit="1" customWidth="1"/>
    <col min="12542" max="12542" width="25.7109375" style="84" bestFit="1" customWidth="1"/>
    <col min="12543" max="12543" width="16" style="84" bestFit="1" customWidth="1"/>
    <col min="12544" max="12544" width="3.42578125" style="84" bestFit="1" customWidth="1"/>
    <col min="12545" max="12545" width="17.28515625" style="84" bestFit="1" customWidth="1"/>
    <col min="12546" max="12546" width="13.7109375" style="84" bestFit="1" customWidth="1"/>
    <col min="12547" max="12547" width="17.5703125" style="84" bestFit="1" customWidth="1"/>
    <col min="12548" max="12549" width="18.42578125" style="84" bestFit="1" customWidth="1"/>
    <col min="12550" max="12550" width="9.7109375" style="84" customWidth="1"/>
    <col min="12551" max="12551" width="90.5703125" style="84" bestFit="1" customWidth="1"/>
    <col min="12552" max="12552" width="19.85546875" style="84" bestFit="1" customWidth="1"/>
    <col min="12553" max="12795" width="9.140625" style="84"/>
    <col min="12796" max="12796" width="5" style="84" bestFit="1" customWidth="1"/>
    <col min="12797" max="12797" width="19.140625" style="84" bestFit="1" customWidth="1"/>
    <col min="12798" max="12798" width="25.7109375" style="84" bestFit="1" customWidth="1"/>
    <col min="12799" max="12799" width="16" style="84" bestFit="1" customWidth="1"/>
    <col min="12800" max="12800" width="3.42578125" style="84" bestFit="1" customWidth="1"/>
    <col min="12801" max="12801" width="17.28515625" style="84" bestFit="1" customWidth="1"/>
    <col min="12802" max="12802" width="13.7109375" style="84" bestFit="1" customWidth="1"/>
    <col min="12803" max="12803" width="17.5703125" style="84" bestFit="1" customWidth="1"/>
    <col min="12804" max="12805" width="18.42578125" style="84" bestFit="1" customWidth="1"/>
    <col min="12806" max="12806" width="9.7109375" style="84" customWidth="1"/>
    <col min="12807" max="12807" width="90.5703125" style="84" bestFit="1" customWidth="1"/>
    <col min="12808" max="12808" width="19.85546875" style="84" bestFit="1" customWidth="1"/>
    <col min="12809" max="13051" width="9.140625" style="84"/>
    <col min="13052" max="13052" width="5" style="84" bestFit="1" customWidth="1"/>
    <col min="13053" max="13053" width="19.140625" style="84" bestFit="1" customWidth="1"/>
    <col min="13054" max="13054" width="25.7109375" style="84" bestFit="1" customWidth="1"/>
    <col min="13055" max="13055" width="16" style="84" bestFit="1" customWidth="1"/>
    <col min="13056" max="13056" width="3.42578125" style="84" bestFit="1" customWidth="1"/>
    <col min="13057" max="13057" width="17.28515625" style="84" bestFit="1" customWidth="1"/>
    <col min="13058" max="13058" width="13.7109375" style="84" bestFit="1" customWidth="1"/>
    <col min="13059" max="13059" width="17.5703125" style="84" bestFit="1" customWidth="1"/>
    <col min="13060" max="13061" width="18.42578125" style="84" bestFit="1" customWidth="1"/>
    <col min="13062" max="13062" width="9.7109375" style="84" customWidth="1"/>
    <col min="13063" max="13063" width="90.5703125" style="84" bestFit="1" customWidth="1"/>
    <col min="13064" max="13064" width="19.85546875" style="84" bestFit="1" customWidth="1"/>
    <col min="13065" max="13307" width="9.140625" style="84"/>
    <col min="13308" max="13308" width="5" style="84" bestFit="1" customWidth="1"/>
    <col min="13309" max="13309" width="19.140625" style="84" bestFit="1" customWidth="1"/>
    <col min="13310" max="13310" width="25.7109375" style="84" bestFit="1" customWidth="1"/>
    <col min="13311" max="13311" width="16" style="84" bestFit="1" customWidth="1"/>
    <col min="13312" max="13312" width="3.42578125" style="84" bestFit="1" customWidth="1"/>
    <col min="13313" max="13313" width="17.28515625" style="84" bestFit="1" customWidth="1"/>
    <col min="13314" max="13314" width="13.7109375" style="84" bestFit="1" customWidth="1"/>
    <col min="13315" max="13315" width="17.5703125" style="84" bestFit="1" customWidth="1"/>
    <col min="13316" max="13317" width="18.42578125" style="84" bestFit="1" customWidth="1"/>
    <col min="13318" max="13318" width="9.7109375" style="84" customWidth="1"/>
    <col min="13319" max="13319" width="90.5703125" style="84" bestFit="1" customWidth="1"/>
    <col min="13320" max="13320" width="19.85546875" style="84" bestFit="1" customWidth="1"/>
    <col min="13321" max="13563" width="9.140625" style="84"/>
    <col min="13564" max="13564" width="5" style="84" bestFit="1" customWidth="1"/>
    <col min="13565" max="13565" width="19.140625" style="84" bestFit="1" customWidth="1"/>
    <col min="13566" max="13566" width="25.7109375" style="84" bestFit="1" customWidth="1"/>
    <col min="13567" max="13567" width="16" style="84" bestFit="1" customWidth="1"/>
    <col min="13568" max="13568" width="3.42578125" style="84" bestFit="1" customWidth="1"/>
    <col min="13569" max="13569" width="17.28515625" style="84" bestFit="1" customWidth="1"/>
    <col min="13570" max="13570" width="13.7109375" style="84" bestFit="1" customWidth="1"/>
    <col min="13571" max="13571" width="17.5703125" style="84" bestFit="1" customWidth="1"/>
    <col min="13572" max="13573" width="18.42578125" style="84" bestFit="1" customWidth="1"/>
    <col min="13574" max="13574" width="9.7109375" style="84" customWidth="1"/>
    <col min="13575" max="13575" width="90.5703125" style="84" bestFit="1" customWidth="1"/>
    <col min="13576" max="13576" width="19.85546875" style="84" bestFit="1" customWidth="1"/>
    <col min="13577" max="13819" width="9.140625" style="84"/>
    <col min="13820" max="13820" width="5" style="84" bestFit="1" customWidth="1"/>
    <col min="13821" max="13821" width="19.140625" style="84" bestFit="1" customWidth="1"/>
    <col min="13822" max="13822" width="25.7109375" style="84" bestFit="1" customWidth="1"/>
    <col min="13823" max="13823" width="16" style="84" bestFit="1" customWidth="1"/>
    <col min="13824" max="13824" width="3.42578125" style="84" bestFit="1" customWidth="1"/>
    <col min="13825" max="13825" width="17.28515625" style="84" bestFit="1" customWidth="1"/>
    <col min="13826" max="13826" width="13.7109375" style="84" bestFit="1" customWidth="1"/>
    <col min="13827" max="13827" width="17.5703125" style="84" bestFit="1" customWidth="1"/>
    <col min="13828" max="13829" width="18.42578125" style="84" bestFit="1" customWidth="1"/>
    <col min="13830" max="13830" width="9.7109375" style="84" customWidth="1"/>
    <col min="13831" max="13831" width="90.5703125" style="84" bestFit="1" customWidth="1"/>
    <col min="13832" max="13832" width="19.85546875" style="84" bestFit="1" customWidth="1"/>
    <col min="13833" max="14075" width="9.140625" style="84"/>
    <col min="14076" max="14076" width="5" style="84" bestFit="1" customWidth="1"/>
    <col min="14077" max="14077" width="19.140625" style="84" bestFit="1" customWidth="1"/>
    <col min="14078" max="14078" width="25.7109375" style="84" bestFit="1" customWidth="1"/>
    <col min="14079" max="14079" width="16" style="84" bestFit="1" customWidth="1"/>
    <col min="14080" max="14080" width="3.42578125" style="84" bestFit="1" customWidth="1"/>
    <col min="14081" max="14081" width="17.28515625" style="84" bestFit="1" customWidth="1"/>
    <col min="14082" max="14082" width="13.7109375" style="84" bestFit="1" customWidth="1"/>
    <col min="14083" max="14083" width="17.5703125" style="84" bestFit="1" customWidth="1"/>
    <col min="14084" max="14085" width="18.42578125" style="84" bestFit="1" customWidth="1"/>
    <col min="14086" max="14086" width="9.7109375" style="84" customWidth="1"/>
    <col min="14087" max="14087" width="90.5703125" style="84" bestFit="1" customWidth="1"/>
    <col min="14088" max="14088" width="19.85546875" style="84" bestFit="1" customWidth="1"/>
    <col min="14089" max="14331" width="9.140625" style="84"/>
    <col min="14332" max="14332" width="5" style="84" bestFit="1" customWidth="1"/>
    <col min="14333" max="14333" width="19.140625" style="84" bestFit="1" customWidth="1"/>
    <col min="14334" max="14334" width="25.7109375" style="84" bestFit="1" customWidth="1"/>
    <col min="14335" max="14335" width="16" style="84" bestFit="1" customWidth="1"/>
    <col min="14336" max="14336" width="3.42578125" style="84" bestFit="1" customWidth="1"/>
    <col min="14337" max="14337" width="17.28515625" style="84" bestFit="1" customWidth="1"/>
    <col min="14338" max="14338" width="13.7109375" style="84" bestFit="1" customWidth="1"/>
    <col min="14339" max="14339" width="17.5703125" style="84" bestFit="1" customWidth="1"/>
    <col min="14340" max="14341" width="18.42578125" style="84" bestFit="1" customWidth="1"/>
    <col min="14342" max="14342" width="9.7109375" style="84" customWidth="1"/>
    <col min="14343" max="14343" width="90.5703125" style="84" bestFit="1" customWidth="1"/>
    <col min="14344" max="14344" width="19.85546875" style="84" bestFit="1" customWidth="1"/>
    <col min="14345" max="14587" width="9.140625" style="84"/>
    <col min="14588" max="14588" width="5" style="84" bestFit="1" customWidth="1"/>
    <col min="14589" max="14589" width="19.140625" style="84" bestFit="1" customWidth="1"/>
    <col min="14590" max="14590" width="25.7109375" style="84" bestFit="1" customWidth="1"/>
    <col min="14591" max="14591" width="16" style="84" bestFit="1" customWidth="1"/>
    <col min="14592" max="14592" width="3.42578125" style="84" bestFit="1" customWidth="1"/>
    <col min="14593" max="14593" width="17.28515625" style="84" bestFit="1" customWidth="1"/>
    <col min="14594" max="14594" width="13.7109375" style="84" bestFit="1" customWidth="1"/>
    <col min="14595" max="14595" width="17.5703125" style="84" bestFit="1" customWidth="1"/>
    <col min="14596" max="14597" width="18.42578125" style="84" bestFit="1" customWidth="1"/>
    <col min="14598" max="14598" width="9.7109375" style="84" customWidth="1"/>
    <col min="14599" max="14599" width="90.5703125" style="84" bestFit="1" customWidth="1"/>
    <col min="14600" max="14600" width="19.85546875" style="84" bestFit="1" customWidth="1"/>
    <col min="14601" max="14843" width="9.140625" style="84"/>
    <col min="14844" max="14844" width="5" style="84" bestFit="1" customWidth="1"/>
    <col min="14845" max="14845" width="19.140625" style="84" bestFit="1" customWidth="1"/>
    <col min="14846" max="14846" width="25.7109375" style="84" bestFit="1" customWidth="1"/>
    <col min="14847" max="14847" width="16" style="84" bestFit="1" customWidth="1"/>
    <col min="14848" max="14848" width="3.42578125" style="84" bestFit="1" customWidth="1"/>
    <col min="14849" max="14849" width="17.28515625" style="84" bestFit="1" customWidth="1"/>
    <col min="14850" max="14850" width="13.7109375" style="84" bestFit="1" customWidth="1"/>
    <col min="14851" max="14851" width="17.5703125" style="84" bestFit="1" customWidth="1"/>
    <col min="14852" max="14853" width="18.42578125" style="84" bestFit="1" customWidth="1"/>
    <col min="14854" max="14854" width="9.7109375" style="84" customWidth="1"/>
    <col min="14855" max="14855" width="90.5703125" style="84" bestFit="1" customWidth="1"/>
    <col min="14856" max="14856" width="19.85546875" style="84" bestFit="1" customWidth="1"/>
    <col min="14857" max="15099" width="9.140625" style="84"/>
    <col min="15100" max="15100" width="5" style="84" bestFit="1" customWidth="1"/>
    <col min="15101" max="15101" width="19.140625" style="84" bestFit="1" customWidth="1"/>
    <col min="15102" max="15102" width="25.7109375" style="84" bestFit="1" customWidth="1"/>
    <col min="15103" max="15103" width="16" style="84" bestFit="1" customWidth="1"/>
    <col min="15104" max="15104" width="3.42578125" style="84" bestFit="1" customWidth="1"/>
    <col min="15105" max="15105" width="17.28515625" style="84" bestFit="1" customWidth="1"/>
    <col min="15106" max="15106" width="13.7109375" style="84" bestFit="1" customWidth="1"/>
    <col min="15107" max="15107" width="17.5703125" style="84" bestFit="1" customWidth="1"/>
    <col min="15108" max="15109" width="18.42578125" style="84" bestFit="1" customWidth="1"/>
    <col min="15110" max="15110" width="9.7109375" style="84" customWidth="1"/>
    <col min="15111" max="15111" width="90.5703125" style="84" bestFit="1" customWidth="1"/>
    <col min="15112" max="15112" width="19.85546875" style="84" bestFit="1" customWidth="1"/>
    <col min="15113" max="15355" width="9.140625" style="84"/>
    <col min="15356" max="15356" width="5" style="84" bestFit="1" customWidth="1"/>
    <col min="15357" max="15357" width="19.140625" style="84" bestFit="1" customWidth="1"/>
    <col min="15358" max="15358" width="25.7109375" style="84" bestFit="1" customWidth="1"/>
    <col min="15359" max="15359" width="16" style="84" bestFit="1" customWidth="1"/>
    <col min="15360" max="15360" width="3.42578125" style="84" bestFit="1" customWidth="1"/>
    <col min="15361" max="15361" width="17.28515625" style="84" bestFit="1" customWidth="1"/>
    <col min="15362" max="15362" width="13.7109375" style="84" bestFit="1" customWidth="1"/>
    <col min="15363" max="15363" width="17.5703125" style="84" bestFit="1" customWidth="1"/>
    <col min="15364" max="15365" width="18.42578125" style="84" bestFit="1" customWidth="1"/>
    <col min="15366" max="15366" width="9.7109375" style="84" customWidth="1"/>
    <col min="15367" max="15367" width="90.5703125" style="84" bestFit="1" customWidth="1"/>
    <col min="15368" max="15368" width="19.85546875" style="84" bestFit="1" customWidth="1"/>
    <col min="15369" max="15611" width="9.140625" style="84"/>
    <col min="15612" max="15612" width="5" style="84" bestFit="1" customWidth="1"/>
    <col min="15613" max="15613" width="19.140625" style="84" bestFit="1" customWidth="1"/>
    <col min="15614" max="15614" width="25.7109375" style="84" bestFit="1" customWidth="1"/>
    <col min="15615" max="15615" width="16" style="84" bestFit="1" customWidth="1"/>
    <col min="15616" max="15616" width="3.42578125" style="84" bestFit="1" customWidth="1"/>
    <col min="15617" max="15617" width="17.28515625" style="84" bestFit="1" customWidth="1"/>
    <col min="15618" max="15618" width="13.7109375" style="84" bestFit="1" customWidth="1"/>
    <col min="15619" max="15619" width="17.5703125" style="84" bestFit="1" customWidth="1"/>
    <col min="15620" max="15621" width="18.42578125" style="84" bestFit="1" customWidth="1"/>
    <col min="15622" max="15622" width="9.7109375" style="84" customWidth="1"/>
    <col min="15623" max="15623" width="90.5703125" style="84" bestFit="1" customWidth="1"/>
    <col min="15624" max="15624" width="19.85546875" style="84" bestFit="1" customWidth="1"/>
    <col min="15625" max="15867" width="9.140625" style="84"/>
    <col min="15868" max="15868" width="5" style="84" bestFit="1" customWidth="1"/>
    <col min="15869" max="15869" width="19.140625" style="84" bestFit="1" customWidth="1"/>
    <col min="15870" max="15870" width="25.7109375" style="84" bestFit="1" customWidth="1"/>
    <col min="15871" max="15871" width="16" style="84" bestFit="1" customWidth="1"/>
    <col min="15872" max="15872" width="3.42578125" style="84" bestFit="1" customWidth="1"/>
    <col min="15873" max="15873" width="17.28515625" style="84" bestFit="1" customWidth="1"/>
    <col min="15874" max="15874" width="13.7109375" style="84" bestFit="1" customWidth="1"/>
    <col min="15875" max="15875" width="17.5703125" style="84" bestFit="1" customWidth="1"/>
    <col min="15876" max="15877" width="18.42578125" style="84" bestFit="1" customWidth="1"/>
    <col min="15878" max="15878" width="9.7109375" style="84" customWidth="1"/>
    <col min="15879" max="15879" width="90.5703125" style="84" bestFit="1" customWidth="1"/>
    <col min="15880" max="15880" width="19.85546875" style="84" bestFit="1" customWidth="1"/>
    <col min="15881" max="16123" width="9.140625" style="84"/>
    <col min="16124" max="16124" width="5" style="84" bestFit="1" customWidth="1"/>
    <col min="16125" max="16125" width="19.140625" style="84" bestFit="1" customWidth="1"/>
    <col min="16126" max="16126" width="25.7109375" style="84" bestFit="1" customWidth="1"/>
    <col min="16127" max="16127" width="16" style="84" bestFit="1" customWidth="1"/>
    <col min="16128" max="16128" width="3.42578125" style="84" bestFit="1" customWidth="1"/>
    <col min="16129" max="16129" width="17.28515625" style="84" bestFit="1" customWidth="1"/>
    <col min="16130" max="16130" width="13.7109375" style="84" bestFit="1" customWidth="1"/>
    <col min="16131" max="16131" width="17.5703125" style="84" bestFit="1" customWidth="1"/>
    <col min="16132" max="16133" width="18.42578125" style="84" bestFit="1" customWidth="1"/>
    <col min="16134" max="16134" width="9.7109375" style="84" customWidth="1"/>
    <col min="16135" max="16135" width="90.5703125" style="84" bestFit="1" customWidth="1"/>
    <col min="16136" max="16136" width="19.85546875" style="84" bestFit="1" customWidth="1"/>
    <col min="16137" max="16384" width="9.140625" style="84"/>
  </cols>
  <sheetData>
    <row r="1" spans="1:8" x14ac:dyDescent="0.25">
      <c r="A1" s="84" t="s">
        <v>52</v>
      </c>
      <c r="B1" s="84" t="s">
        <v>53</v>
      </c>
      <c r="C1" s="84" t="s">
        <v>54</v>
      </c>
      <c r="D1" s="84" t="s">
        <v>55</v>
      </c>
      <c r="E1" s="84" t="s">
        <v>56</v>
      </c>
      <c r="F1" s="84" t="s">
        <v>57</v>
      </c>
      <c r="G1" s="84" t="s">
        <v>58</v>
      </c>
    </row>
    <row r="2" spans="1:8" ht="15.75" x14ac:dyDescent="0.25">
      <c r="A2" s="84">
        <v>5101</v>
      </c>
      <c r="B2" s="84" t="s">
        <v>59</v>
      </c>
      <c r="C2" s="84" t="s">
        <v>60</v>
      </c>
      <c r="D2" s="84" t="s">
        <v>61</v>
      </c>
      <c r="E2" s="84" t="s">
        <v>62</v>
      </c>
      <c r="F2" s="84" t="s">
        <v>63</v>
      </c>
      <c r="G2" s="84" t="s">
        <v>64</v>
      </c>
      <c r="H2" s="85"/>
    </row>
    <row r="3" spans="1:8" x14ac:dyDescent="0.25">
      <c r="A3" s="84">
        <v>5102</v>
      </c>
      <c r="B3" s="84" t="s">
        <v>65</v>
      </c>
      <c r="C3" s="84" t="s">
        <v>60</v>
      </c>
      <c r="D3" s="84" t="s">
        <v>61</v>
      </c>
      <c r="E3" s="84" t="s">
        <v>66</v>
      </c>
      <c r="F3" s="84" t="s">
        <v>63</v>
      </c>
      <c r="G3" s="84" t="s">
        <v>67</v>
      </c>
    </row>
    <row r="4" spans="1:8" x14ac:dyDescent="0.25">
      <c r="A4" s="84">
        <v>5103</v>
      </c>
      <c r="B4" s="84" t="s">
        <v>61</v>
      </c>
      <c r="C4" s="84" t="s">
        <v>60</v>
      </c>
      <c r="D4" s="84" t="s">
        <v>61</v>
      </c>
      <c r="E4" s="84" t="s">
        <v>68</v>
      </c>
      <c r="F4" s="84" t="s">
        <v>63</v>
      </c>
      <c r="G4" s="84" t="s">
        <v>69</v>
      </c>
    </row>
    <row r="5" spans="1:8" x14ac:dyDescent="0.25">
      <c r="A5" s="84">
        <v>5104</v>
      </c>
      <c r="B5" s="84" t="s">
        <v>70</v>
      </c>
      <c r="C5" s="84" t="s">
        <v>60</v>
      </c>
      <c r="D5" s="84" t="s">
        <v>61</v>
      </c>
      <c r="E5" s="84" t="s">
        <v>71</v>
      </c>
      <c r="F5" s="84" t="s">
        <v>63</v>
      </c>
      <c r="G5" s="84" t="s">
        <v>72</v>
      </c>
    </row>
    <row r="6" spans="1:8" x14ac:dyDescent="0.25">
      <c r="A6" s="84">
        <v>5105</v>
      </c>
      <c r="B6" s="84" t="s">
        <v>73</v>
      </c>
      <c r="C6" s="84" t="s">
        <v>60</v>
      </c>
      <c r="D6" s="84" t="s">
        <v>61</v>
      </c>
      <c r="E6" s="84" t="s">
        <v>74</v>
      </c>
      <c r="F6" s="84" t="s">
        <v>63</v>
      </c>
      <c r="G6" s="84" t="s">
        <v>75</v>
      </c>
    </row>
    <row r="7" spans="1:8" x14ac:dyDescent="0.25">
      <c r="A7" s="84">
        <v>5106</v>
      </c>
      <c r="B7" s="84" t="s">
        <v>76</v>
      </c>
      <c r="C7" s="84" t="s">
        <v>60</v>
      </c>
      <c r="D7" s="84" t="s">
        <v>61</v>
      </c>
      <c r="E7" s="84" t="s">
        <v>77</v>
      </c>
      <c r="F7" s="84" t="s">
        <v>63</v>
      </c>
      <c r="G7" s="84" t="s">
        <v>78</v>
      </c>
    </row>
    <row r="8" spans="1:8" x14ac:dyDescent="0.25">
      <c r="A8" s="84">
        <v>5107</v>
      </c>
      <c r="B8" s="84" t="s">
        <v>79</v>
      </c>
      <c r="C8" s="84" t="s">
        <v>60</v>
      </c>
      <c r="D8" s="84" t="s">
        <v>61</v>
      </c>
      <c r="E8" s="84" t="s">
        <v>80</v>
      </c>
      <c r="F8" s="84" t="s">
        <v>63</v>
      </c>
      <c r="G8" s="84" t="s">
        <v>81</v>
      </c>
    </row>
    <row r="9" spans="1:8" x14ac:dyDescent="0.25">
      <c r="A9" s="84">
        <v>5108</v>
      </c>
      <c r="B9" s="84" t="s">
        <v>82</v>
      </c>
      <c r="C9" s="84" t="s">
        <v>60</v>
      </c>
      <c r="D9" s="84" t="s">
        <v>61</v>
      </c>
      <c r="E9" s="84" t="s">
        <v>83</v>
      </c>
      <c r="F9" s="84" t="s">
        <v>63</v>
      </c>
      <c r="G9" s="84" t="s">
        <v>84</v>
      </c>
    </row>
    <row r="10" spans="1:8" x14ac:dyDescent="0.25">
      <c r="A10" s="84">
        <v>5109</v>
      </c>
      <c r="B10" s="84" t="s">
        <v>85</v>
      </c>
      <c r="C10" s="84" t="s">
        <v>60</v>
      </c>
      <c r="D10" s="84" t="s">
        <v>61</v>
      </c>
      <c r="E10" s="84" t="s">
        <v>86</v>
      </c>
      <c r="F10" s="84" t="s">
        <v>63</v>
      </c>
      <c r="G10" s="84" t="s">
        <v>87</v>
      </c>
    </row>
    <row r="11" spans="1:8" x14ac:dyDescent="0.25">
      <c r="A11" s="84">
        <v>5110</v>
      </c>
      <c r="B11" s="84" t="s">
        <v>88</v>
      </c>
      <c r="C11" s="84" t="s">
        <v>60</v>
      </c>
      <c r="D11" s="84" t="s">
        <v>61</v>
      </c>
      <c r="E11" s="84" t="s">
        <v>89</v>
      </c>
      <c r="F11" s="84" t="s">
        <v>63</v>
      </c>
      <c r="G11" s="84" t="s">
        <v>90</v>
      </c>
    </row>
    <row r="12" spans="1:8" x14ac:dyDescent="0.25">
      <c r="A12" s="84">
        <v>5111</v>
      </c>
      <c r="B12" s="84" t="s">
        <v>91</v>
      </c>
      <c r="C12" s="84" t="s">
        <v>60</v>
      </c>
      <c r="D12" s="84" t="s">
        <v>61</v>
      </c>
      <c r="E12" s="84" t="s">
        <v>92</v>
      </c>
      <c r="F12" s="84" t="s">
        <v>63</v>
      </c>
      <c r="G12" s="84" t="s">
        <v>93</v>
      </c>
    </row>
    <row r="13" spans="1:8" x14ac:dyDescent="0.25">
      <c r="A13" s="84">
        <v>5112</v>
      </c>
      <c r="B13" s="84" t="s">
        <v>94</v>
      </c>
      <c r="C13" s="84" t="s">
        <v>60</v>
      </c>
      <c r="D13" s="84" t="s">
        <v>61</v>
      </c>
      <c r="E13" s="84" t="s">
        <v>95</v>
      </c>
      <c r="F13" s="84" t="s">
        <v>63</v>
      </c>
      <c r="G13" s="84" t="s">
        <v>96</v>
      </c>
    </row>
    <row r="14" spans="1:8" x14ac:dyDescent="0.25">
      <c r="A14" s="84">
        <v>5113</v>
      </c>
      <c r="B14" s="84" t="s">
        <v>97</v>
      </c>
      <c r="C14" s="84" t="s">
        <v>60</v>
      </c>
      <c r="D14" s="84" t="s">
        <v>61</v>
      </c>
      <c r="E14" s="84" t="s">
        <v>98</v>
      </c>
      <c r="F14" s="84" t="s">
        <v>63</v>
      </c>
      <c r="G14" s="84" t="s">
        <v>99</v>
      </c>
    </row>
    <row r="15" spans="1:8" x14ac:dyDescent="0.25">
      <c r="A15" s="84">
        <v>5114</v>
      </c>
      <c r="B15" s="84" t="s">
        <v>100</v>
      </c>
      <c r="C15" s="84" t="s">
        <v>60</v>
      </c>
      <c r="D15" s="84" t="s">
        <v>61</v>
      </c>
      <c r="E15" s="84" t="s">
        <v>101</v>
      </c>
      <c r="F15" s="84" t="s">
        <v>63</v>
      </c>
      <c r="G15" s="84" t="s">
        <v>102</v>
      </c>
    </row>
    <row r="16" spans="1:8" x14ac:dyDescent="0.25">
      <c r="A16" s="84">
        <v>5201</v>
      </c>
      <c r="B16" s="84" t="s">
        <v>103</v>
      </c>
      <c r="C16" s="84" t="s">
        <v>104</v>
      </c>
      <c r="D16" s="84" t="s">
        <v>105</v>
      </c>
      <c r="E16" s="84" t="s">
        <v>106</v>
      </c>
      <c r="F16" s="84" t="s">
        <v>107</v>
      </c>
      <c r="G16" s="84" t="s">
        <v>108</v>
      </c>
    </row>
    <row r="17" spans="1:7" x14ac:dyDescent="0.25">
      <c r="A17" s="84">
        <v>5202</v>
      </c>
      <c r="B17" s="84" t="s">
        <v>105</v>
      </c>
      <c r="C17" s="84" t="s">
        <v>104</v>
      </c>
      <c r="D17" s="84" t="s">
        <v>105</v>
      </c>
      <c r="E17" s="84" t="s">
        <v>109</v>
      </c>
      <c r="F17" s="84" t="s">
        <v>107</v>
      </c>
      <c r="G17" s="84" t="s">
        <v>110</v>
      </c>
    </row>
    <row r="18" spans="1:7" x14ac:dyDescent="0.25">
      <c r="A18" s="84">
        <v>5203</v>
      </c>
      <c r="B18" s="84" t="s">
        <v>111</v>
      </c>
      <c r="C18" s="84" t="s">
        <v>104</v>
      </c>
      <c r="D18" s="84" t="s">
        <v>105</v>
      </c>
      <c r="E18" s="84" t="s">
        <v>112</v>
      </c>
      <c r="F18" s="84" t="s">
        <v>107</v>
      </c>
      <c r="G18" s="84" t="s">
        <v>113</v>
      </c>
    </row>
    <row r="19" spans="1:7" x14ac:dyDescent="0.25">
      <c r="A19" s="84">
        <v>5204</v>
      </c>
      <c r="B19" s="84" t="s">
        <v>114</v>
      </c>
      <c r="C19" s="84" t="s">
        <v>104</v>
      </c>
      <c r="D19" s="84" t="s">
        <v>105</v>
      </c>
      <c r="E19" s="84" t="s">
        <v>115</v>
      </c>
      <c r="F19" s="84" t="s">
        <v>107</v>
      </c>
      <c r="G19" s="84" t="s">
        <v>116</v>
      </c>
    </row>
    <row r="20" spans="1:7" x14ac:dyDescent="0.25">
      <c r="A20" s="84">
        <v>5205</v>
      </c>
      <c r="B20" s="84" t="s">
        <v>117</v>
      </c>
      <c r="C20" s="84" t="s">
        <v>104</v>
      </c>
      <c r="D20" s="84" t="s">
        <v>105</v>
      </c>
      <c r="E20" s="84" t="s">
        <v>118</v>
      </c>
      <c r="F20" s="84" t="s">
        <v>107</v>
      </c>
      <c r="G20" s="84" t="s">
        <v>119</v>
      </c>
    </row>
    <row r="21" spans="1:7" x14ac:dyDescent="0.25">
      <c r="A21" s="84">
        <v>5206</v>
      </c>
      <c r="B21" s="84" t="s">
        <v>120</v>
      </c>
      <c r="C21" s="84" t="s">
        <v>104</v>
      </c>
      <c r="D21" s="84" t="s">
        <v>105</v>
      </c>
      <c r="E21" s="84" t="s">
        <v>121</v>
      </c>
      <c r="F21" s="84" t="s">
        <v>107</v>
      </c>
      <c r="G21" s="84" t="s">
        <v>122</v>
      </c>
    </row>
    <row r="22" spans="1:7" x14ac:dyDescent="0.25">
      <c r="A22" s="84">
        <v>5207</v>
      </c>
      <c r="B22" s="84" t="s">
        <v>123</v>
      </c>
      <c r="C22" s="84" t="s">
        <v>104</v>
      </c>
      <c r="D22" s="84" t="s">
        <v>105</v>
      </c>
      <c r="E22" s="84" t="s">
        <v>124</v>
      </c>
      <c r="F22" s="84" t="s">
        <v>107</v>
      </c>
      <c r="G22" s="84" t="s">
        <v>125</v>
      </c>
    </row>
    <row r="23" spans="1:7" x14ac:dyDescent="0.25">
      <c r="A23" s="84">
        <v>5208</v>
      </c>
      <c r="B23" s="84" t="s">
        <v>126</v>
      </c>
      <c r="C23" s="84" t="s">
        <v>104</v>
      </c>
      <c r="D23" s="84" t="s">
        <v>105</v>
      </c>
      <c r="E23" s="84" t="s">
        <v>127</v>
      </c>
      <c r="F23" s="84" t="s">
        <v>107</v>
      </c>
      <c r="G23" s="84" t="s">
        <v>128</v>
      </c>
    </row>
    <row r="24" spans="1:7" x14ac:dyDescent="0.25">
      <c r="A24" s="84">
        <v>5209</v>
      </c>
      <c r="B24" s="84" t="s">
        <v>129</v>
      </c>
      <c r="C24" s="84" t="s">
        <v>104</v>
      </c>
      <c r="D24" s="84" t="s">
        <v>105</v>
      </c>
      <c r="E24" s="84" t="s">
        <v>130</v>
      </c>
      <c r="F24" s="84" t="s">
        <v>107</v>
      </c>
      <c r="G24" s="84" t="s">
        <v>131</v>
      </c>
    </row>
    <row r="25" spans="1:7" x14ac:dyDescent="0.25">
      <c r="A25" s="84">
        <v>5210</v>
      </c>
      <c r="B25" s="84" t="s">
        <v>132</v>
      </c>
      <c r="C25" s="84" t="s">
        <v>104</v>
      </c>
      <c r="D25" s="84" t="s">
        <v>105</v>
      </c>
      <c r="E25" s="84" t="s">
        <v>133</v>
      </c>
      <c r="F25" s="84" t="s">
        <v>107</v>
      </c>
      <c r="G25" s="84" t="s">
        <v>134</v>
      </c>
    </row>
    <row r="26" spans="1:7" x14ac:dyDescent="0.25">
      <c r="A26" s="84">
        <v>5211</v>
      </c>
      <c r="B26" s="84" t="s">
        <v>135</v>
      </c>
      <c r="C26" s="84" t="s">
        <v>104</v>
      </c>
      <c r="D26" s="84" t="s">
        <v>105</v>
      </c>
      <c r="E26" s="84" t="s">
        <v>136</v>
      </c>
      <c r="F26" s="84" t="s">
        <v>107</v>
      </c>
      <c r="G26" s="84" t="s">
        <v>137</v>
      </c>
    </row>
    <row r="27" spans="1:7" x14ac:dyDescent="0.25">
      <c r="A27" s="84">
        <v>5212</v>
      </c>
      <c r="B27" s="84" t="s">
        <v>138</v>
      </c>
      <c r="C27" s="84" t="s">
        <v>104</v>
      </c>
      <c r="D27" s="84" t="s">
        <v>105</v>
      </c>
      <c r="E27" s="84" t="s">
        <v>139</v>
      </c>
      <c r="F27" s="84" t="s">
        <v>107</v>
      </c>
      <c r="G27" s="84" t="s">
        <v>140</v>
      </c>
    </row>
    <row r="28" spans="1:7" x14ac:dyDescent="0.25">
      <c r="A28" s="84">
        <v>5213</v>
      </c>
      <c r="B28" s="84" t="s">
        <v>141</v>
      </c>
      <c r="C28" s="84" t="s">
        <v>104</v>
      </c>
      <c r="D28" s="84" t="s">
        <v>105</v>
      </c>
      <c r="E28" s="84" t="s">
        <v>142</v>
      </c>
      <c r="F28" s="84" t="s">
        <v>107</v>
      </c>
      <c r="G28" s="84" t="s">
        <v>143</v>
      </c>
    </row>
    <row r="29" spans="1:7" x14ac:dyDescent="0.25">
      <c r="A29" s="84">
        <v>5301</v>
      </c>
      <c r="B29" s="84" t="s">
        <v>144</v>
      </c>
      <c r="C29" s="84" t="s">
        <v>145</v>
      </c>
      <c r="D29" s="84" t="s">
        <v>146</v>
      </c>
      <c r="E29" s="84" t="s">
        <v>147</v>
      </c>
      <c r="F29" s="84" t="s">
        <v>148</v>
      </c>
      <c r="G29" s="84" t="s">
        <v>149</v>
      </c>
    </row>
    <row r="30" spans="1:7" x14ac:dyDescent="0.25">
      <c r="A30" s="84">
        <v>5302</v>
      </c>
      <c r="B30" s="84" t="s">
        <v>150</v>
      </c>
      <c r="C30" s="84" t="s">
        <v>145</v>
      </c>
      <c r="D30" s="84" t="s">
        <v>146</v>
      </c>
      <c r="E30" s="84" t="s">
        <v>151</v>
      </c>
      <c r="F30" s="84" t="s">
        <v>148</v>
      </c>
      <c r="G30" s="84" t="s">
        <v>152</v>
      </c>
    </row>
    <row r="31" spans="1:7" x14ac:dyDescent="0.25">
      <c r="A31" s="84">
        <v>5303</v>
      </c>
      <c r="B31" s="84" t="s">
        <v>153</v>
      </c>
      <c r="C31" s="84" t="s">
        <v>145</v>
      </c>
      <c r="D31" s="84" t="s">
        <v>146</v>
      </c>
      <c r="E31" s="84" t="s">
        <v>154</v>
      </c>
      <c r="F31" s="84" t="s">
        <v>148</v>
      </c>
      <c r="G31" s="84" t="s">
        <v>155</v>
      </c>
    </row>
    <row r="32" spans="1:7" x14ac:dyDescent="0.25">
      <c r="A32" s="84">
        <v>5304</v>
      </c>
      <c r="B32" s="84" t="s">
        <v>156</v>
      </c>
      <c r="C32" s="84" t="s">
        <v>145</v>
      </c>
      <c r="D32" s="84" t="s">
        <v>146</v>
      </c>
      <c r="E32" s="84" t="s">
        <v>157</v>
      </c>
      <c r="F32" s="84" t="s">
        <v>148</v>
      </c>
      <c r="G32" s="84" t="s">
        <v>158</v>
      </c>
    </row>
    <row r="33" spans="1:7" x14ac:dyDescent="0.25">
      <c r="A33" s="84">
        <v>5305</v>
      </c>
      <c r="B33" s="84" t="s">
        <v>146</v>
      </c>
      <c r="C33" s="84" t="s">
        <v>145</v>
      </c>
      <c r="D33" s="84" t="s">
        <v>146</v>
      </c>
      <c r="E33" s="84" t="s">
        <v>159</v>
      </c>
      <c r="F33" s="84" t="s">
        <v>148</v>
      </c>
      <c r="G33" s="84" t="s">
        <v>160</v>
      </c>
    </row>
    <row r="34" spans="1:7" x14ac:dyDescent="0.25">
      <c r="A34" s="84">
        <v>5306</v>
      </c>
      <c r="B34" s="84" t="s">
        <v>161</v>
      </c>
      <c r="C34" s="84" t="s">
        <v>145</v>
      </c>
      <c r="D34" s="84" t="s">
        <v>146</v>
      </c>
      <c r="E34" s="84" t="s">
        <v>162</v>
      </c>
      <c r="F34" s="84" t="s">
        <v>148</v>
      </c>
      <c r="G34" s="84" t="s">
        <v>163</v>
      </c>
    </row>
    <row r="35" spans="1:7" x14ac:dyDescent="0.25">
      <c r="A35" s="84">
        <v>5307</v>
      </c>
      <c r="B35" s="84" t="s">
        <v>164</v>
      </c>
      <c r="C35" s="84" t="s">
        <v>145</v>
      </c>
      <c r="D35" s="84" t="s">
        <v>146</v>
      </c>
      <c r="E35" s="84" t="s">
        <v>165</v>
      </c>
      <c r="F35" s="84" t="s">
        <v>148</v>
      </c>
      <c r="G35" s="84" t="s">
        <v>166</v>
      </c>
    </row>
    <row r="36" spans="1:7" x14ac:dyDescent="0.25">
      <c r="A36" s="84">
        <v>5308</v>
      </c>
      <c r="B36" s="84" t="s">
        <v>167</v>
      </c>
      <c r="C36" s="84" t="s">
        <v>145</v>
      </c>
      <c r="D36" s="84" t="s">
        <v>146</v>
      </c>
      <c r="E36" s="84" t="s">
        <v>168</v>
      </c>
      <c r="F36" s="84" t="s">
        <v>148</v>
      </c>
      <c r="G36" s="84" t="s">
        <v>169</v>
      </c>
    </row>
    <row r="37" spans="1:7" x14ac:dyDescent="0.25">
      <c r="A37" s="84">
        <v>5309</v>
      </c>
      <c r="B37" s="84" t="s">
        <v>170</v>
      </c>
      <c r="C37" s="84" t="s">
        <v>145</v>
      </c>
      <c r="D37" s="84" t="s">
        <v>146</v>
      </c>
      <c r="E37" s="84" t="s">
        <v>171</v>
      </c>
      <c r="F37" s="84" t="s">
        <v>148</v>
      </c>
      <c r="G37" s="84" t="s">
        <v>172</v>
      </c>
    </row>
    <row r="38" spans="1:7" x14ac:dyDescent="0.25">
      <c r="A38" s="84">
        <v>5310</v>
      </c>
      <c r="B38" s="84" t="s">
        <v>173</v>
      </c>
      <c r="C38" s="84" t="s">
        <v>145</v>
      </c>
      <c r="D38" s="84" t="s">
        <v>146</v>
      </c>
      <c r="E38" s="84" t="s">
        <v>174</v>
      </c>
      <c r="F38" s="84" t="s">
        <v>148</v>
      </c>
      <c r="G38" s="84" t="s">
        <v>175</v>
      </c>
    </row>
    <row r="39" spans="1:7" x14ac:dyDescent="0.25">
      <c r="A39" s="84">
        <v>5311</v>
      </c>
      <c r="B39" s="84" t="s">
        <v>176</v>
      </c>
      <c r="C39" s="84" t="s">
        <v>145</v>
      </c>
      <c r="D39" s="84" t="s">
        <v>146</v>
      </c>
      <c r="E39" s="84" t="s">
        <v>177</v>
      </c>
      <c r="F39" s="84" t="s">
        <v>148</v>
      </c>
      <c r="G39" s="84" t="s">
        <v>178</v>
      </c>
    </row>
    <row r="40" spans="1:7" x14ac:dyDescent="0.25">
      <c r="A40" s="84">
        <v>5312</v>
      </c>
      <c r="B40" s="84" t="s">
        <v>179</v>
      </c>
      <c r="C40" s="84" t="s">
        <v>145</v>
      </c>
      <c r="D40" s="84" t="s">
        <v>146</v>
      </c>
      <c r="E40" s="84" t="s">
        <v>180</v>
      </c>
      <c r="F40" s="84" t="s">
        <v>148</v>
      </c>
      <c r="G40" s="84" t="s">
        <v>181</v>
      </c>
    </row>
    <row r="41" spans="1:7" x14ac:dyDescent="0.25">
      <c r="A41" s="84">
        <v>5401</v>
      </c>
      <c r="B41" s="84" t="s">
        <v>182</v>
      </c>
      <c r="C41" s="84" t="s">
        <v>183</v>
      </c>
      <c r="D41" s="84" t="s">
        <v>182</v>
      </c>
      <c r="E41" s="84" t="s">
        <v>184</v>
      </c>
      <c r="F41" s="84" t="s">
        <v>185</v>
      </c>
      <c r="G41" s="84" t="s">
        <v>186</v>
      </c>
    </row>
    <row r="42" spans="1:7" x14ac:dyDescent="0.25">
      <c r="A42" s="84">
        <v>5402</v>
      </c>
      <c r="B42" s="84" t="s">
        <v>187</v>
      </c>
      <c r="C42" s="84" t="s">
        <v>183</v>
      </c>
      <c r="D42" s="84" t="s">
        <v>182</v>
      </c>
      <c r="E42" s="84" t="s">
        <v>188</v>
      </c>
      <c r="F42" s="84" t="s">
        <v>185</v>
      </c>
      <c r="G42" s="84" t="s">
        <v>189</v>
      </c>
    </row>
    <row r="43" spans="1:7" x14ac:dyDescent="0.25">
      <c r="A43" s="84">
        <v>5403</v>
      </c>
      <c r="B43" s="84" t="s">
        <v>190</v>
      </c>
      <c r="C43" s="84" t="s">
        <v>183</v>
      </c>
      <c r="D43" s="84" t="s">
        <v>182</v>
      </c>
      <c r="E43" s="84" t="s">
        <v>191</v>
      </c>
      <c r="F43" s="84" t="s">
        <v>185</v>
      </c>
      <c r="G43" s="84" t="s">
        <v>192</v>
      </c>
    </row>
    <row r="44" spans="1:7" x14ac:dyDescent="0.25">
      <c r="A44" s="84">
        <v>5404</v>
      </c>
      <c r="B44" s="84" t="s">
        <v>193</v>
      </c>
      <c r="C44" s="84" t="s">
        <v>183</v>
      </c>
      <c r="D44" s="84" t="s">
        <v>182</v>
      </c>
      <c r="E44" s="84" t="s">
        <v>194</v>
      </c>
      <c r="F44" s="84" t="s">
        <v>185</v>
      </c>
      <c r="G44" s="84" t="s">
        <v>195</v>
      </c>
    </row>
    <row r="45" spans="1:7" x14ac:dyDescent="0.25">
      <c r="A45" s="84">
        <v>5405</v>
      </c>
      <c r="B45" s="84" t="s">
        <v>196</v>
      </c>
      <c r="C45" s="84" t="s">
        <v>183</v>
      </c>
      <c r="D45" s="84" t="s">
        <v>182</v>
      </c>
      <c r="E45" s="84" t="s">
        <v>197</v>
      </c>
      <c r="F45" s="84" t="s">
        <v>185</v>
      </c>
      <c r="G45" s="84" t="s">
        <v>198</v>
      </c>
    </row>
    <row r="46" spans="1:7" x14ac:dyDescent="0.25">
      <c r="A46" s="84">
        <v>5406</v>
      </c>
      <c r="B46" s="84" t="s">
        <v>199</v>
      </c>
      <c r="C46" s="84" t="s">
        <v>183</v>
      </c>
      <c r="D46" s="84" t="s">
        <v>182</v>
      </c>
      <c r="E46" s="84" t="s">
        <v>200</v>
      </c>
      <c r="F46" s="84" t="s">
        <v>185</v>
      </c>
      <c r="G46" s="84" t="s">
        <v>201</v>
      </c>
    </row>
    <row r="47" spans="1:7" x14ac:dyDescent="0.25">
      <c r="A47" s="84">
        <v>5407</v>
      </c>
      <c r="B47" s="84" t="s">
        <v>202</v>
      </c>
      <c r="C47" s="84" t="s">
        <v>183</v>
      </c>
      <c r="D47" s="84" t="s">
        <v>182</v>
      </c>
      <c r="E47" s="84" t="s">
        <v>203</v>
      </c>
      <c r="F47" s="84" t="s">
        <v>185</v>
      </c>
      <c r="G47" s="84" t="s">
        <v>204</v>
      </c>
    </row>
    <row r="48" spans="1:7" x14ac:dyDescent="0.25">
      <c r="A48" s="84">
        <v>5408</v>
      </c>
      <c r="B48" s="84" t="s">
        <v>205</v>
      </c>
      <c r="C48" s="84" t="s">
        <v>183</v>
      </c>
      <c r="D48" s="84" t="s">
        <v>182</v>
      </c>
      <c r="E48" s="84" t="s">
        <v>206</v>
      </c>
      <c r="F48" s="84" t="s">
        <v>185</v>
      </c>
      <c r="G48" s="84" t="s">
        <v>207</v>
      </c>
    </row>
    <row r="49" spans="1:7" x14ac:dyDescent="0.25">
      <c r="A49" s="84">
        <v>5409</v>
      </c>
      <c r="B49" s="84" t="s">
        <v>208</v>
      </c>
      <c r="C49" s="84" t="s">
        <v>183</v>
      </c>
      <c r="D49" s="84" t="s">
        <v>182</v>
      </c>
      <c r="E49" s="84" t="s">
        <v>209</v>
      </c>
      <c r="F49" s="84" t="s">
        <v>185</v>
      </c>
      <c r="G49" s="84" t="s">
        <v>210</v>
      </c>
    </row>
    <row r="50" spans="1:7" x14ac:dyDescent="0.25">
      <c r="A50" s="84">
        <v>5410</v>
      </c>
      <c r="B50" s="84" t="s">
        <v>211</v>
      </c>
      <c r="C50" s="84" t="s">
        <v>183</v>
      </c>
      <c r="D50" s="84" t="s">
        <v>182</v>
      </c>
      <c r="E50" s="84" t="s">
        <v>212</v>
      </c>
      <c r="F50" s="84" t="s">
        <v>185</v>
      </c>
      <c r="G50" s="84" t="s">
        <v>213</v>
      </c>
    </row>
    <row r="51" spans="1:7" x14ac:dyDescent="0.25">
      <c r="A51" s="84">
        <v>5501</v>
      </c>
      <c r="B51" s="84" t="s">
        <v>214</v>
      </c>
      <c r="C51" s="84" t="s">
        <v>215</v>
      </c>
      <c r="D51" s="84" t="s">
        <v>216</v>
      </c>
      <c r="E51" s="84" t="s">
        <v>217</v>
      </c>
      <c r="F51" s="84" t="s">
        <v>218</v>
      </c>
      <c r="G51" s="84" t="s">
        <v>219</v>
      </c>
    </row>
    <row r="52" spans="1:7" x14ac:dyDescent="0.25">
      <c r="A52" s="84">
        <v>5502</v>
      </c>
      <c r="B52" s="84" t="s">
        <v>220</v>
      </c>
      <c r="C52" s="84" t="s">
        <v>215</v>
      </c>
      <c r="D52" s="84" t="s">
        <v>216</v>
      </c>
      <c r="E52" s="84" t="s">
        <v>221</v>
      </c>
      <c r="F52" s="84" t="s">
        <v>218</v>
      </c>
      <c r="G52" s="84" t="s">
        <v>222</v>
      </c>
    </row>
    <row r="53" spans="1:7" x14ac:dyDescent="0.25">
      <c r="A53" s="84">
        <v>5503</v>
      </c>
      <c r="B53" s="84" t="s">
        <v>223</v>
      </c>
      <c r="C53" s="84" t="s">
        <v>215</v>
      </c>
      <c r="D53" s="84" t="s">
        <v>216</v>
      </c>
      <c r="E53" s="84" t="s">
        <v>224</v>
      </c>
      <c r="F53" s="84" t="s">
        <v>218</v>
      </c>
      <c r="G53" s="84" t="s">
        <v>225</v>
      </c>
    </row>
    <row r="54" spans="1:7" x14ac:dyDescent="0.25">
      <c r="A54" s="84">
        <v>5504</v>
      </c>
      <c r="B54" s="84" t="s">
        <v>216</v>
      </c>
      <c r="C54" s="84" t="s">
        <v>215</v>
      </c>
      <c r="D54" s="84" t="s">
        <v>216</v>
      </c>
      <c r="E54" s="84" t="s">
        <v>226</v>
      </c>
      <c r="F54" s="84" t="s">
        <v>218</v>
      </c>
      <c r="G54" s="84" t="s">
        <v>227</v>
      </c>
    </row>
    <row r="55" spans="1:7" x14ac:dyDescent="0.25">
      <c r="A55" s="84">
        <v>5505</v>
      </c>
      <c r="B55" s="84" t="s">
        <v>228</v>
      </c>
      <c r="C55" s="84" t="s">
        <v>215</v>
      </c>
      <c r="D55" s="84" t="s">
        <v>216</v>
      </c>
      <c r="E55" s="84" t="s">
        <v>229</v>
      </c>
      <c r="F55" s="84" t="s">
        <v>218</v>
      </c>
      <c r="G55" s="84" t="s">
        <v>230</v>
      </c>
    </row>
    <row r="56" spans="1:7" x14ac:dyDescent="0.25">
      <c r="A56" s="84">
        <v>5506</v>
      </c>
      <c r="B56" s="84" t="s">
        <v>231</v>
      </c>
      <c r="C56" s="84" t="s">
        <v>215</v>
      </c>
      <c r="D56" s="84" t="s">
        <v>216</v>
      </c>
      <c r="E56" s="84" t="s">
        <v>232</v>
      </c>
      <c r="F56" s="84" t="s">
        <v>218</v>
      </c>
      <c r="G56" s="84" t="s">
        <v>233</v>
      </c>
    </row>
    <row r="57" spans="1:7" x14ac:dyDescent="0.25">
      <c r="A57" s="84">
        <v>5507</v>
      </c>
      <c r="B57" s="84" t="s">
        <v>234</v>
      </c>
      <c r="C57" s="84" t="s">
        <v>215</v>
      </c>
      <c r="D57" s="84" t="s">
        <v>216</v>
      </c>
      <c r="E57" s="84" t="s">
        <v>235</v>
      </c>
      <c r="F57" s="84" t="s">
        <v>218</v>
      </c>
      <c r="G57" s="84" t="s">
        <v>236</v>
      </c>
    </row>
    <row r="58" spans="1:7" x14ac:dyDescent="0.25">
      <c r="A58" s="84">
        <v>5508</v>
      </c>
      <c r="B58" s="84" t="s">
        <v>237</v>
      </c>
      <c r="C58" s="84" t="s">
        <v>215</v>
      </c>
      <c r="D58" s="84" t="s">
        <v>216</v>
      </c>
      <c r="E58" s="84" t="s">
        <v>238</v>
      </c>
      <c r="F58" s="84" t="s">
        <v>218</v>
      </c>
      <c r="G58" s="84" t="s">
        <v>239</v>
      </c>
    </row>
    <row r="59" spans="1:7" x14ac:dyDescent="0.25">
      <c r="A59" s="84">
        <v>5509</v>
      </c>
      <c r="B59" s="84" t="s">
        <v>240</v>
      </c>
      <c r="C59" s="84" t="s">
        <v>215</v>
      </c>
      <c r="D59" s="84" t="s">
        <v>216</v>
      </c>
      <c r="E59" s="84" t="s">
        <v>241</v>
      </c>
      <c r="F59" s="84" t="s">
        <v>218</v>
      </c>
      <c r="G59" s="84" t="s">
        <v>242</v>
      </c>
    </row>
    <row r="60" spans="1:7" x14ac:dyDescent="0.25">
      <c r="A60" s="84">
        <v>5510</v>
      </c>
      <c r="B60" s="84" t="s">
        <v>243</v>
      </c>
      <c r="C60" s="84" t="s">
        <v>215</v>
      </c>
      <c r="D60" s="84" t="s">
        <v>216</v>
      </c>
      <c r="E60" s="84" t="s">
        <v>244</v>
      </c>
      <c r="F60" s="84" t="s">
        <v>218</v>
      </c>
      <c r="G60" s="84" t="s">
        <v>245</v>
      </c>
    </row>
    <row r="61" spans="1:7" x14ac:dyDescent="0.25">
      <c r="A61" s="84">
        <v>5511</v>
      </c>
      <c r="B61" s="84" t="s">
        <v>246</v>
      </c>
      <c r="C61" s="84" t="s">
        <v>215</v>
      </c>
      <c r="D61" s="84" t="s">
        <v>216</v>
      </c>
      <c r="E61" s="84" t="s">
        <v>247</v>
      </c>
      <c r="F61" s="84" t="s">
        <v>218</v>
      </c>
      <c r="G61" s="84" t="s">
        <v>248</v>
      </c>
    </row>
    <row r="62" spans="1:7" x14ac:dyDescent="0.25">
      <c r="A62" s="84">
        <v>5601</v>
      </c>
      <c r="B62" s="84" t="s">
        <v>249</v>
      </c>
      <c r="C62" s="84" t="s">
        <v>215</v>
      </c>
      <c r="D62" s="84" t="s">
        <v>250</v>
      </c>
      <c r="E62" s="84" t="s">
        <v>251</v>
      </c>
      <c r="F62" s="84" t="s">
        <v>252</v>
      </c>
      <c r="G62" s="84" t="s">
        <v>253</v>
      </c>
    </row>
    <row r="63" spans="1:7" x14ac:dyDescent="0.25">
      <c r="A63" s="84">
        <v>5602</v>
      </c>
      <c r="B63" s="84" t="s">
        <v>254</v>
      </c>
      <c r="C63" s="84" t="s">
        <v>215</v>
      </c>
      <c r="D63" s="84" t="s">
        <v>250</v>
      </c>
      <c r="E63" s="84" t="s">
        <v>255</v>
      </c>
      <c r="F63" s="84" t="s">
        <v>252</v>
      </c>
      <c r="G63" s="84" t="s">
        <v>256</v>
      </c>
    </row>
    <row r="64" spans="1:7" x14ac:dyDescent="0.25">
      <c r="A64" s="84">
        <v>5603</v>
      </c>
      <c r="B64" s="84" t="s">
        <v>250</v>
      </c>
      <c r="C64" s="84" t="s">
        <v>215</v>
      </c>
      <c r="D64" s="84" t="s">
        <v>250</v>
      </c>
      <c r="E64" s="84" t="s">
        <v>257</v>
      </c>
      <c r="F64" s="84" t="s">
        <v>252</v>
      </c>
      <c r="G64" s="84" t="s">
        <v>258</v>
      </c>
    </row>
    <row r="65" spans="1:7" x14ac:dyDescent="0.25">
      <c r="A65" s="84">
        <v>5605</v>
      </c>
      <c r="B65" s="84" t="s">
        <v>259</v>
      </c>
      <c r="C65" s="84" t="s">
        <v>215</v>
      </c>
      <c r="D65" s="84" t="s">
        <v>250</v>
      </c>
      <c r="E65" s="84" t="s">
        <v>260</v>
      </c>
      <c r="F65" s="84" t="s">
        <v>252</v>
      </c>
      <c r="G65" s="84" t="s">
        <v>261</v>
      </c>
    </row>
    <row r="66" spans="1:7" x14ac:dyDescent="0.25">
      <c r="A66" s="84">
        <v>5606</v>
      </c>
      <c r="B66" s="84" t="s">
        <v>262</v>
      </c>
      <c r="C66" s="84" t="s">
        <v>215</v>
      </c>
      <c r="D66" s="84" t="s">
        <v>250</v>
      </c>
      <c r="E66" s="84" t="s">
        <v>263</v>
      </c>
      <c r="F66" s="84" t="s">
        <v>252</v>
      </c>
      <c r="G66" s="84" t="s">
        <v>264</v>
      </c>
    </row>
    <row r="67" spans="1:7" x14ac:dyDescent="0.25">
      <c r="A67" s="84">
        <v>5607</v>
      </c>
      <c r="B67" s="84" t="s">
        <v>265</v>
      </c>
      <c r="C67" s="84" t="s">
        <v>215</v>
      </c>
      <c r="D67" s="84" t="s">
        <v>250</v>
      </c>
      <c r="E67" s="84" t="s">
        <v>266</v>
      </c>
      <c r="F67" s="84" t="s">
        <v>252</v>
      </c>
      <c r="G67" s="84" t="s">
        <v>267</v>
      </c>
    </row>
    <row r="68" spans="1:7" x14ac:dyDescent="0.25">
      <c r="A68" s="84">
        <v>5608</v>
      </c>
      <c r="B68" s="84" t="s">
        <v>268</v>
      </c>
      <c r="C68" s="84" t="s">
        <v>215</v>
      </c>
      <c r="D68" s="84" t="s">
        <v>250</v>
      </c>
      <c r="E68" s="84" t="s">
        <v>269</v>
      </c>
      <c r="F68" s="84" t="s">
        <v>252</v>
      </c>
      <c r="G68" s="84" t="s">
        <v>270</v>
      </c>
    </row>
    <row r="69" spans="1:7" x14ac:dyDescent="0.25">
      <c r="A69" s="84">
        <v>5609</v>
      </c>
      <c r="B69" s="84" t="s">
        <v>271</v>
      </c>
      <c r="C69" s="84" t="s">
        <v>215</v>
      </c>
      <c r="D69" s="84" t="s">
        <v>250</v>
      </c>
      <c r="E69" s="84" t="s">
        <v>272</v>
      </c>
      <c r="F69" s="84" t="s">
        <v>252</v>
      </c>
      <c r="G69" s="84" t="s">
        <v>273</v>
      </c>
    </row>
    <row r="70" spans="1:7" x14ac:dyDescent="0.25">
      <c r="A70" s="84">
        <v>5610</v>
      </c>
      <c r="B70" s="84" t="s">
        <v>274</v>
      </c>
      <c r="C70" s="84" t="s">
        <v>215</v>
      </c>
      <c r="D70" s="84" t="s">
        <v>250</v>
      </c>
      <c r="E70" s="84" t="s">
        <v>275</v>
      </c>
      <c r="F70" s="84" t="s">
        <v>252</v>
      </c>
      <c r="G70" s="84" t="s">
        <v>276</v>
      </c>
    </row>
    <row r="71" spans="1:7" x14ac:dyDescent="0.25">
      <c r="A71" s="84">
        <v>5611</v>
      </c>
      <c r="B71" s="84" t="s">
        <v>277</v>
      </c>
      <c r="C71" s="84" t="s">
        <v>215</v>
      </c>
      <c r="D71" s="84" t="s">
        <v>250</v>
      </c>
      <c r="E71" s="84" t="s">
        <v>278</v>
      </c>
      <c r="F71" s="84" t="s">
        <v>252</v>
      </c>
      <c r="G71" s="84" t="s">
        <v>279</v>
      </c>
    </row>
    <row r="72" spans="1:7" x14ac:dyDescent="0.25">
      <c r="A72" s="84">
        <v>5701</v>
      </c>
      <c r="B72" s="84" t="s">
        <v>280</v>
      </c>
      <c r="C72" s="84" t="s">
        <v>183</v>
      </c>
      <c r="D72" s="84" t="s">
        <v>280</v>
      </c>
      <c r="E72" s="84" t="s">
        <v>281</v>
      </c>
      <c r="F72" s="84" t="s">
        <v>282</v>
      </c>
      <c r="G72" s="84" t="s">
        <v>283</v>
      </c>
    </row>
    <row r="73" spans="1:7" x14ac:dyDescent="0.25">
      <c r="A73" s="84">
        <v>5702</v>
      </c>
      <c r="B73" s="84" t="s">
        <v>284</v>
      </c>
      <c r="C73" s="84" t="s">
        <v>183</v>
      </c>
      <c r="D73" s="84" t="s">
        <v>280</v>
      </c>
      <c r="E73" s="84" t="s">
        <v>285</v>
      </c>
      <c r="F73" s="84" t="s">
        <v>282</v>
      </c>
      <c r="G73" s="84" t="s">
        <v>286</v>
      </c>
    </row>
    <row r="74" spans="1:7" x14ac:dyDescent="0.25">
      <c r="A74" s="84">
        <v>5703</v>
      </c>
      <c r="B74" s="84" t="s">
        <v>287</v>
      </c>
      <c r="C74" s="84" t="s">
        <v>183</v>
      </c>
      <c r="D74" s="84" t="s">
        <v>280</v>
      </c>
      <c r="E74" s="84" t="s">
        <v>288</v>
      </c>
      <c r="F74" s="84" t="s">
        <v>282</v>
      </c>
      <c r="G74" s="84" t="s">
        <v>289</v>
      </c>
    </row>
    <row r="75" spans="1:7" x14ac:dyDescent="0.25">
      <c r="A75" s="84">
        <v>5704</v>
      </c>
      <c r="B75" s="84" t="s">
        <v>290</v>
      </c>
      <c r="C75" s="84" t="s">
        <v>183</v>
      </c>
      <c r="D75" s="84" t="s">
        <v>280</v>
      </c>
      <c r="E75" s="84" t="s">
        <v>291</v>
      </c>
      <c r="F75" s="84" t="s">
        <v>282</v>
      </c>
      <c r="G75" s="84" t="s">
        <v>292</v>
      </c>
    </row>
    <row r="76" spans="1:7" x14ac:dyDescent="0.25">
      <c r="A76" s="84">
        <v>5801</v>
      </c>
      <c r="B76" s="84" t="s">
        <v>293</v>
      </c>
      <c r="C76" s="84" t="s">
        <v>145</v>
      </c>
      <c r="D76" s="84" t="s">
        <v>294</v>
      </c>
      <c r="E76" s="84" t="s">
        <v>295</v>
      </c>
      <c r="F76" s="84" t="s">
        <v>296</v>
      </c>
      <c r="G76" s="84" t="s">
        <v>297</v>
      </c>
    </row>
    <row r="77" spans="1:7" x14ac:dyDescent="0.25">
      <c r="A77" s="84">
        <v>5802</v>
      </c>
      <c r="B77" s="84" t="s">
        <v>298</v>
      </c>
      <c r="C77" s="84" t="s">
        <v>145</v>
      </c>
      <c r="D77" s="84" t="s">
        <v>294</v>
      </c>
      <c r="E77" s="84" t="s">
        <v>299</v>
      </c>
      <c r="F77" s="84" t="s">
        <v>296</v>
      </c>
      <c r="G77" s="84" t="s">
        <v>300</v>
      </c>
    </row>
    <row r="78" spans="1:7" x14ac:dyDescent="0.25">
      <c r="A78" s="84">
        <v>5803</v>
      </c>
      <c r="B78" s="84" t="s">
        <v>294</v>
      </c>
      <c r="C78" s="84" t="s">
        <v>145</v>
      </c>
      <c r="D78" s="84" t="s">
        <v>294</v>
      </c>
      <c r="E78" s="84" t="s">
        <v>301</v>
      </c>
      <c r="F78" s="84" t="s">
        <v>296</v>
      </c>
      <c r="G78" s="84" t="s">
        <v>302</v>
      </c>
    </row>
    <row r="79" spans="1:7" x14ac:dyDescent="0.25">
      <c r="A79" s="84">
        <v>5804</v>
      </c>
      <c r="B79" s="84" t="s">
        <v>303</v>
      </c>
      <c r="C79" s="84" t="s">
        <v>145</v>
      </c>
      <c r="D79" s="84" t="s">
        <v>294</v>
      </c>
      <c r="E79" s="84" t="s">
        <v>304</v>
      </c>
      <c r="F79" s="84" t="s">
        <v>296</v>
      </c>
      <c r="G79" s="84" t="s">
        <v>305</v>
      </c>
    </row>
    <row r="80" spans="1:7" x14ac:dyDescent="0.25">
      <c r="A80" s="84">
        <v>5805</v>
      </c>
      <c r="B80" s="84" t="s">
        <v>306</v>
      </c>
      <c r="C80" s="84" t="s">
        <v>145</v>
      </c>
      <c r="D80" s="84" t="s">
        <v>294</v>
      </c>
      <c r="E80" s="84" t="s">
        <v>307</v>
      </c>
      <c r="F80" s="84" t="s">
        <v>296</v>
      </c>
      <c r="G80" s="84" t="s">
        <v>308</v>
      </c>
    </row>
    <row r="81" spans="1:7" x14ac:dyDescent="0.25">
      <c r="A81" s="84">
        <v>5806</v>
      </c>
      <c r="B81" s="84" t="s">
        <v>309</v>
      </c>
      <c r="C81" s="84" t="s">
        <v>145</v>
      </c>
      <c r="D81" s="84" t="s">
        <v>294</v>
      </c>
      <c r="E81" s="84" t="s">
        <v>310</v>
      </c>
      <c r="F81" s="84" t="s">
        <v>296</v>
      </c>
      <c r="G81" s="84" t="s">
        <v>311</v>
      </c>
    </row>
    <row r="82" spans="1:7" x14ac:dyDescent="0.25">
      <c r="A82" s="84">
        <v>5807</v>
      </c>
      <c r="B82" s="84" t="s">
        <v>312</v>
      </c>
      <c r="C82" s="84" t="s">
        <v>145</v>
      </c>
      <c r="D82" s="84" t="s">
        <v>294</v>
      </c>
      <c r="E82" s="84" t="s">
        <v>313</v>
      </c>
      <c r="F82" s="84" t="s">
        <v>296</v>
      </c>
      <c r="G82" s="84" t="s">
        <v>314</v>
      </c>
    </row>
    <row r="83" spans="1:7" x14ac:dyDescent="0.25">
      <c r="A83" s="84">
        <v>5808</v>
      </c>
      <c r="B83" s="84" t="s">
        <v>315</v>
      </c>
      <c r="C83" s="84" t="s">
        <v>145</v>
      </c>
      <c r="D83" s="84" t="s">
        <v>294</v>
      </c>
      <c r="E83" s="84" t="s">
        <v>316</v>
      </c>
      <c r="F83" s="84" t="s">
        <v>296</v>
      </c>
      <c r="G83" s="84" t="s">
        <v>317</v>
      </c>
    </row>
    <row r="84" spans="1:7" x14ac:dyDescent="0.25">
      <c r="A84" s="84">
        <v>5901</v>
      </c>
      <c r="B84" s="84" t="s">
        <v>318</v>
      </c>
      <c r="C84" s="84" t="s">
        <v>319</v>
      </c>
      <c r="D84" s="84" t="s">
        <v>320</v>
      </c>
      <c r="E84" s="84" t="s">
        <v>321</v>
      </c>
      <c r="F84" s="84" t="s">
        <v>322</v>
      </c>
      <c r="G84" s="84" t="s">
        <v>323</v>
      </c>
    </row>
    <row r="85" spans="1:7" x14ac:dyDescent="0.25">
      <c r="A85" s="84">
        <v>5902</v>
      </c>
      <c r="B85" s="84" t="s">
        <v>324</v>
      </c>
      <c r="C85" s="84" t="s">
        <v>319</v>
      </c>
      <c r="D85" s="84" t="s">
        <v>320</v>
      </c>
      <c r="E85" s="84" t="s">
        <v>325</v>
      </c>
      <c r="F85" s="84" t="s">
        <v>322</v>
      </c>
      <c r="G85" s="84" t="s">
        <v>326</v>
      </c>
    </row>
    <row r="86" spans="1:7" x14ac:dyDescent="0.25">
      <c r="A86" s="84">
        <v>5903</v>
      </c>
      <c r="B86" s="84" t="s">
        <v>327</v>
      </c>
      <c r="C86" s="84" t="s">
        <v>319</v>
      </c>
      <c r="D86" s="84" t="s">
        <v>320</v>
      </c>
      <c r="E86" s="84" t="s">
        <v>328</v>
      </c>
      <c r="F86" s="84" t="s">
        <v>322</v>
      </c>
      <c r="G86" s="84" t="s">
        <v>329</v>
      </c>
    </row>
    <row r="87" spans="1:7" x14ac:dyDescent="0.25">
      <c r="A87" s="84">
        <v>5904</v>
      </c>
      <c r="B87" s="84" t="s">
        <v>330</v>
      </c>
      <c r="C87" s="84" t="s">
        <v>319</v>
      </c>
      <c r="D87" s="84" t="s">
        <v>320</v>
      </c>
      <c r="E87" s="84" t="s">
        <v>331</v>
      </c>
      <c r="F87" s="84" t="s">
        <v>322</v>
      </c>
      <c r="G87" s="84" t="s">
        <v>332</v>
      </c>
    </row>
    <row r="88" spans="1:7" x14ac:dyDescent="0.25">
      <c r="A88" s="84">
        <v>5905</v>
      </c>
      <c r="B88" s="84" t="s">
        <v>320</v>
      </c>
      <c r="C88" s="84" t="s">
        <v>319</v>
      </c>
      <c r="D88" s="84" t="s">
        <v>320</v>
      </c>
      <c r="E88" s="84" t="s">
        <v>333</v>
      </c>
      <c r="F88" s="84" t="s">
        <v>322</v>
      </c>
      <c r="G88" s="84" t="s">
        <v>334</v>
      </c>
    </row>
    <row r="89" spans="1:7" x14ac:dyDescent="0.25">
      <c r="A89" s="84">
        <v>5906</v>
      </c>
      <c r="B89" s="84" t="s">
        <v>335</v>
      </c>
      <c r="C89" s="84" t="s">
        <v>319</v>
      </c>
      <c r="D89" s="84" t="s">
        <v>320</v>
      </c>
      <c r="E89" s="84" t="s">
        <v>336</v>
      </c>
      <c r="F89" s="84" t="s">
        <v>322</v>
      </c>
      <c r="G89" s="84" t="s">
        <v>337</v>
      </c>
    </row>
    <row r="90" spans="1:7" x14ac:dyDescent="0.25">
      <c r="A90" s="84">
        <v>5907</v>
      </c>
      <c r="B90" s="84" t="s">
        <v>338</v>
      </c>
      <c r="C90" s="84" t="s">
        <v>319</v>
      </c>
      <c r="D90" s="84" t="s">
        <v>320</v>
      </c>
      <c r="E90" s="84" t="s">
        <v>339</v>
      </c>
      <c r="F90" s="84" t="s">
        <v>322</v>
      </c>
      <c r="G90" s="84" t="s">
        <v>340</v>
      </c>
    </row>
    <row r="91" spans="1:7" x14ac:dyDescent="0.25">
      <c r="A91" s="84">
        <v>6001</v>
      </c>
      <c r="B91" s="84" t="s">
        <v>341</v>
      </c>
      <c r="C91" s="84" t="s">
        <v>60</v>
      </c>
      <c r="D91" s="84" t="s">
        <v>342</v>
      </c>
      <c r="E91" s="84" t="s">
        <v>343</v>
      </c>
      <c r="F91" s="84" t="s">
        <v>344</v>
      </c>
      <c r="G91" s="84" t="s">
        <v>345</v>
      </c>
    </row>
    <row r="92" spans="1:7" x14ac:dyDescent="0.25">
      <c r="A92" s="84">
        <v>6002</v>
      </c>
      <c r="B92" s="84" t="s">
        <v>346</v>
      </c>
      <c r="C92" s="84" t="s">
        <v>60</v>
      </c>
      <c r="D92" s="84" t="s">
        <v>342</v>
      </c>
      <c r="E92" s="84" t="s">
        <v>347</v>
      </c>
      <c r="F92" s="84" t="s">
        <v>344</v>
      </c>
      <c r="G92" s="84" t="s">
        <v>348</v>
      </c>
    </row>
    <row r="93" spans="1:7" x14ac:dyDescent="0.25">
      <c r="A93" s="84">
        <v>6003</v>
      </c>
      <c r="B93" s="84" t="s">
        <v>349</v>
      </c>
      <c r="C93" s="84" t="s">
        <v>60</v>
      </c>
      <c r="D93" s="84" t="s">
        <v>342</v>
      </c>
      <c r="E93" s="84" t="s">
        <v>350</v>
      </c>
      <c r="F93" s="84" t="s">
        <v>344</v>
      </c>
      <c r="G93" s="84" t="s">
        <v>351</v>
      </c>
    </row>
    <row r="94" spans="1:7" x14ac:dyDescent="0.25">
      <c r="A94" s="84">
        <v>6004</v>
      </c>
      <c r="B94" s="84" t="s">
        <v>352</v>
      </c>
      <c r="C94" s="84" t="s">
        <v>60</v>
      </c>
      <c r="D94" s="84" t="s">
        <v>342</v>
      </c>
      <c r="E94" s="84" t="s">
        <v>353</v>
      </c>
      <c r="F94" s="84" t="s">
        <v>344</v>
      </c>
      <c r="G94" s="84" t="s">
        <v>354</v>
      </c>
    </row>
    <row r="95" spans="1:7" x14ac:dyDescent="0.25">
      <c r="A95" s="84">
        <v>6005</v>
      </c>
      <c r="B95" s="84" t="s">
        <v>342</v>
      </c>
      <c r="C95" s="84" t="s">
        <v>60</v>
      </c>
      <c r="D95" s="84" t="s">
        <v>342</v>
      </c>
      <c r="E95" s="84" t="s">
        <v>355</v>
      </c>
      <c r="F95" s="84" t="s">
        <v>344</v>
      </c>
      <c r="G95" s="84" t="s">
        <v>356</v>
      </c>
    </row>
    <row r="96" spans="1:7" x14ac:dyDescent="0.25">
      <c r="A96" s="84">
        <v>6006</v>
      </c>
      <c r="B96" s="84" t="s">
        <v>357</v>
      </c>
      <c r="C96" s="84" t="s">
        <v>60</v>
      </c>
      <c r="D96" s="84" t="s">
        <v>342</v>
      </c>
      <c r="E96" s="84" t="s">
        <v>358</v>
      </c>
      <c r="F96" s="84" t="s">
        <v>344</v>
      </c>
      <c r="G96" s="84" t="s">
        <v>359</v>
      </c>
    </row>
    <row r="97" spans="1:7" x14ac:dyDescent="0.25">
      <c r="A97" s="84">
        <v>6007</v>
      </c>
      <c r="B97" s="84" t="s">
        <v>360</v>
      </c>
      <c r="C97" s="84" t="s">
        <v>60</v>
      </c>
      <c r="D97" s="84" t="s">
        <v>342</v>
      </c>
      <c r="E97" s="84" t="s">
        <v>361</v>
      </c>
      <c r="F97" s="84" t="s">
        <v>344</v>
      </c>
      <c r="G97" s="84" t="s">
        <v>362</v>
      </c>
    </row>
    <row r="98" spans="1:7" x14ac:dyDescent="0.25">
      <c r="A98" s="84">
        <v>6008</v>
      </c>
      <c r="B98" s="84" t="s">
        <v>363</v>
      </c>
      <c r="C98" s="84" t="s">
        <v>60</v>
      </c>
      <c r="D98" s="84" t="s">
        <v>342</v>
      </c>
      <c r="E98" s="84" t="s">
        <v>364</v>
      </c>
      <c r="F98" s="84" t="s">
        <v>344</v>
      </c>
      <c r="G98" s="84" t="s">
        <v>365</v>
      </c>
    </row>
    <row r="99" spans="1:7" x14ac:dyDescent="0.25">
      <c r="A99" s="84">
        <v>6009</v>
      </c>
      <c r="B99" s="84" t="s">
        <v>366</v>
      </c>
      <c r="C99" s="84" t="s">
        <v>60</v>
      </c>
      <c r="D99" s="84" t="s">
        <v>342</v>
      </c>
      <c r="E99" s="84" t="s">
        <v>367</v>
      </c>
      <c r="F99" s="84" t="s">
        <v>344</v>
      </c>
      <c r="G99" s="84" t="s">
        <v>368</v>
      </c>
    </row>
    <row r="100" spans="1:7" x14ac:dyDescent="0.25">
      <c r="A100" s="84">
        <v>6101</v>
      </c>
      <c r="B100" s="84" t="s">
        <v>369</v>
      </c>
      <c r="C100" s="84" t="s">
        <v>215</v>
      </c>
      <c r="D100" s="84" t="s">
        <v>370</v>
      </c>
      <c r="E100" s="84" t="s">
        <v>371</v>
      </c>
      <c r="F100" s="84" t="s">
        <v>372</v>
      </c>
      <c r="G100" s="84" t="s">
        <v>373</v>
      </c>
    </row>
    <row r="101" spans="1:7" x14ac:dyDescent="0.25">
      <c r="A101" s="84">
        <v>6102</v>
      </c>
      <c r="B101" s="84" t="s">
        <v>374</v>
      </c>
      <c r="C101" s="84" t="s">
        <v>215</v>
      </c>
      <c r="D101" s="84" t="s">
        <v>370</v>
      </c>
      <c r="E101" s="84" t="s">
        <v>375</v>
      </c>
      <c r="F101" s="84" t="s">
        <v>372</v>
      </c>
      <c r="G101" s="84" t="s">
        <v>376</v>
      </c>
    </row>
    <row r="102" spans="1:7" x14ac:dyDescent="0.25">
      <c r="A102" s="84">
        <v>6103</v>
      </c>
      <c r="B102" s="84" t="s">
        <v>370</v>
      </c>
      <c r="C102" s="84" t="s">
        <v>215</v>
      </c>
      <c r="D102" s="84" t="s">
        <v>370</v>
      </c>
      <c r="E102" s="84" t="s">
        <v>377</v>
      </c>
      <c r="F102" s="84" t="s">
        <v>372</v>
      </c>
      <c r="G102" s="84" t="s">
        <v>378</v>
      </c>
    </row>
    <row r="103" spans="1:7" x14ac:dyDescent="0.25">
      <c r="A103" s="84">
        <v>6104</v>
      </c>
      <c r="B103" s="84" t="s">
        <v>379</v>
      </c>
      <c r="C103" s="84" t="s">
        <v>215</v>
      </c>
      <c r="D103" s="84" t="s">
        <v>370</v>
      </c>
      <c r="E103" s="84" t="s">
        <v>380</v>
      </c>
      <c r="F103" s="84" t="s">
        <v>372</v>
      </c>
      <c r="G103" s="84" t="s">
        <v>381</v>
      </c>
    </row>
    <row r="104" spans="1:7" x14ac:dyDescent="0.25">
      <c r="A104" s="84">
        <v>6105</v>
      </c>
      <c r="B104" s="84" t="s">
        <v>382</v>
      </c>
      <c r="C104" s="84" t="s">
        <v>215</v>
      </c>
      <c r="D104" s="84" t="s">
        <v>370</v>
      </c>
      <c r="E104" s="84" t="s">
        <v>383</v>
      </c>
      <c r="F104" s="84" t="s">
        <v>372</v>
      </c>
      <c r="G104" s="84" t="s">
        <v>384</v>
      </c>
    </row>
    <row r="105" spans="1:7" x14ac:dyDescent="0.25">
      <c r="A105" s="84">
        <v>6106</v>
      </c>
      <c r="B105" s="84" t="s">
        <v>385</v>
      </c>
      <c r="C105" s="84" t="s">
        <v>215</v>
      </c>
      <c r="D105" s="84" t="s">
        <v>370</v>
      </c>
      <c r="E105" s="84" t="s">
        <v>386</v>
      </c>
      <c r="F105" s="84" t="s">
        <v>372</v>
      </c>
      <c r="G105" s="84" t="s">
        <v>387</v>
      </c>
    </row>
    <row r="106" spans="1:7" x14ac:dyDescent="0.25">
      <c r="A106" s="84">
        <v>6107</v>
      </c>
      <c r="B106" s="84" t="s">
        <v>388</v>
      </c>
      <c r="C106" s="84" t="s">
        <v>215</v>
      </c>
      <c r="D106" s="84" t="s">
        <v>370</v>
      </c>
      <c r="E106" s="84" t="s">
        <v>389</v>
      </c>
      <c r="F106" s="84" t="s">
        <v>372</v>
      </c>
      <c r="G106" s="84" t="s">
        <v>390</v>
      </c>
    </row>
    <row r="107" spans="1:7" x14ac:dyDescent="0.25">
      <c r="A107" s="84">
        <v>6108</v>
      </c>
      <c r="B107" s="84" t="s">
        <v>391</v>
      </c>
      <c r="C107" s="84" t="s">
        <v>215</v>
      </c>
      <c r="D107" s="84" t="s">
        <v>370</v>
      </c>
      <c r="E107" s="84" t="s">
        <v>392</v>
      </c>
      <c r="F107" s="84" t="s">
        <v>372</v>
      </c>
      <c r="G107" s="84" t="s">
        <v>393</v>
      </c>
    </row>
    <row r="108" spans="1:7" x14ac:dyDescent="0.25">
      <c r="A108" s="84">
        <v>6201</v>
      </c>
      <c r="B108" s="84" t="s">
        <v>394</v>
      </c>
      <c r="C108" s="84" t="s">
        <v>215</v>
      </c>
      <c r="D108" s="84" t="s">
        <v>395</v>
      </c>
      <c r="E108" s="84" t="s">
        <v>396</v>
      </c>
      <c r="F108" s="84" t="s">
        <v>397</v>
      </c>
      <c r="G108" s="84" t="s">
        <v>398</v>
      </c>
    </row>
    <row r="109" spans="1:7" x14ac:dyDescent="0.25">
      <c r="A109" s="84">
        <v>6202</v>
      </c>
      <c r="B109" s="84" t="s">
        <v>399</v>
      </c>
      <c r="C109" s="84" t="s">
        <v>215</v>
      </c>
      <c r="D109" s="84" t="s">
        <v>395</v>
      </c>
      <c r="E109" s="84" t="s">
        <v>400</v>
      </c>
      <c r="F109" s="84" t="s">
        <v>397</v>
      </c>
      <c r="G109" s="84" t="s">
        <v>401</v>
      </c>
    </row>
    <row r="110" spans="1:7" x14ac:dyDescent="0.25">
      <c r="A110" s="84">
        <v>6203</v>
      </c>
      <c r="B110" s="84" t="s">
        <v>402</v>
      </c>
      <c r="C110" s="84" t="s">
        <v>215</v>
      </c>
      <c r="D110" s="84" t="s">
        <v>395</v>
      </c>
      <c r="E110" s="84" t="s">
        <v>403</v>
      </c>
      <c r="F110" s="84" t="s">
        <v>397</v>
      </c>
      <c r="G110" s="84" t="s">
        <v>404</v>
      </c>
    </row>
    <row r="111" spans="1:7" x14ac:dyDescent="0.25">
      <c r="A111" s="84">
        <v>6204</v>
      </c>
      <c r="B111" s="84" t="s">
        <v>405</v>
      </c>
      <c r="C111" s="84" t="s">
        <v>215</v>
      </c>
      <c r="D111" s="84" t="s">
        <v>395</v>
      </c>
      <c r="E111" s="84" t="s">
        <v>406</v>
      </c>
      <c r="F111" s="84" t="s">
        <v>397</v>
      </c>
      <c r="G111" s="84" t="s">
        <v>407</v>
      </c>
    </row>
    <row r="112" spans="1:7" x14ac:dyDescent="0.25">
      <c r="A112" s="84">
        <v>6205</v>
      </c>
      <c r="B112" s="84" t="s">
        <v>408</v>
      </c>
      <c r="C112" s="84" t="s">
        <v>215</v>
      </c>
      <c r="D112" s="84" t="s">
        <v>395</v>
      </c>
      <c r="E112" s="84" t="s">
        <v>409</v>
      </c>
      <c r="F112" s="84" t="s">
        <v>397</v>
      </c>
      <c r="G112" s="84" t="s">
        <v>410</v>
      </c>
    </row>
    <row r="113" spans="1:7" x14ac:dyDescent="0.25">
      <c r="A113" s="84">
        <v>6206</v>
      </c>
      <c r="B113" s="84" t="s">
        <v>411</v>
      </c>
      <c r="C113" s="84" t="s">
        <v>215</v>
      </c>
      <c r="D113" s="84" t="s">
        <v>395</v>
      </c>
      <c r="E113" s="84" t="s">
        <v>412</v>
      </c>
      <c r="F113" s="84" t="s">
        <v>397</v>
      </c>
      <c r="G113" s="84" t="s">
        <v>413</v>
      </c>
    </row>
    <row r="114" spans="1:7" x14ac:dyDescent="0.25">
      <c r="A114" s="84">
        <v>6207</v>
      </c>
      <c r="B114" s="84" t="s">
        <v>414</v>
      </c>
      <c r="C114" s="84" t="s">
        <v>215</v>
      </c>
      <c r="D114" s="84" t="s">
        <v>395</v>
      </c>
      <c r="E114" s="84" t="s">
        <v>415</v>
      </c>
      <c r="F114" s="84" t="s">
        <v>397</v>
      </c>
      <c r="G114" s="84" t="s">
        <v>416</v>
      </c>
    </row>
    <row r="115" spans="1:7" x14ac:dyDescent="0.25">
      <c r="A115" s="84">
        <v>6208</v>
      </c>
      <c r="B115" s="84" t="s">
        <v>417</v>
      </c>
      <c r="C115" s="84" t="s">
        <v>215</v>
      </c>
      <c r="D115" s="84" t="s">
        <v>395</v>
      </c>
      <c r="E115" s="84" t="s">
        <v>418</v>
      </c>
      <c r="F115" s="84" t="s">
        <v>397</v>
      </c>
      <c r="G115" s="84" t="s">
        <v>419</v>
      </c>
    </row>
    <row r="116" spans="1:7" x14ac:dyDescent="0.25">
      <c r="A116" s="84">
        <v>6209</v>
      </c>
      <c r="B116" s="84" t="s">
        <v>395</v>
      </c>
      <c r="C116" s="84" t="s">
        <v>215</v>
      </c>
      <c r="D116" s="84" t="s">
        <v>395</v>
      </c>
      <c r="E116" s="84" t="s">
        <v>420</v>
      </c>
      <c r="F116" s="84" t="s">
        <v>397</v>
      </c>
      <c r="G116" s="84" t="s">
        <v>421</v>
      </c>
    </row>
    <row r="117" spans="1:7" x14ac:dyDescent="0.25">
      <c r="A117" s="84">
        <v>6210</v>
      </c>
      <c r="B117" s="84" t="s">
        <v>422</v>
      </c>
      <c r="C117" s="84" t="s">
        <v>215</v>
      </c>
      <c r="D117" s="84" t="s">
        <v>395</v>
      </c>
      <c r="E117" s="84" t="s">
        <v>423</v>
      </c>
      <c r="F117" s="84" t="s">
        <v>397</v>
      </c>
      <c r="G117" s="84" t="s">
        <v>424</v>
      </c>
    </row>
    <row r="118" spans="1:7" x14ac:dyDescent="0.25">
      <c r="A118" s="84">
        <v>6211</v>
      </c>
      <c r="B118" s="84" t="s">
        <v>425</v>
      </c>
      <c r="C118" s="84" t="s">
        <v>215</v>
      </c>
      <c r="D118" s="84" t="s">
        <v>395</v>
      </c>
      <c r="E118" s="84" t="s">
        <v>426</v>
      </c>
      <c r="F118" s="84" t="s">
        <v>397</v>
      </c>
      <c r="G118" s="84" t="s">
        <v>427</v>
      </c>
    </row>
    <row r="119" spans="1:7" x14ac:dyDescent="0.25">
      <c r="A119" s="84">
        <v>6301</v>
      </c>
      <c r="B119" s="84" t="s">
        <v>428</v>
      </c>
      <c r="C119" s="84" t="s">
        <v>319</v>
      </c>
      <c r="D119" s="84" t="s">
        <v>429</v>
      </c>
      <c r="E119" s="84" t="s">
        <v>430</v>
      </c>
      <c r="F119" s="84" t="s">
        <v>431</v>
      </c>
      <c r="G119" s="84" t="s">
        <v>432</v>
      </c>
    </row>
    <row r="120" spans="1:7" x14ac:dyDescent="0.25">
      <c r="A120" s="84">
        <v>6302</v>
      </c>
      <c r="B120" s="84" t="s">
        <v>433</v>
      </c>
      <c r="C120" s="84" t="s">
        <v>319</v>
      </c>
      <c r="D120" s="84" t="s">
        <v>429</v>
      </c>
      <c r="E120" s="84" t="s">
        <v>434</v>
      </c>
      <c r="F120" s="84" t="s">
        <v>431</v>
      </c>
      <c r="G120" s="84" t="s">
        <v>435</v>
      </c>
    </row>
    <row r="121" spans="1:7" x14ac:dyDescent="0.25">
      <c r="A121" s="84">
        <v>6303</v>
      </c>
      <c r="B121" s="84" t="s">
        <v>436</v>
      </c>
      <c r="C121" s="84" t="s">
        <v>319</v>
      </c>
      <c r="D121" s="84" t="s">
        <v>429</v>
      </c>
      <c r="E121" s="84" t="s">
        <v>437</v>
      </c>
      <c r="F121" s="84" t="s">
        <v>431</v>
      </c>
      <c r="G121" s="84" t="s">
        <v>438</v>
      </c>
    </row>
    <row r="122" spans="1:7" x14ac:dyDescent="0.25">
      <c r="A122" s="84">
        <v>6304</v>
      </c>
      <c r="B122" s="84" t="s">
        <v>439</v>
      </c>
      <c r="C122" s="84" t="s">
        <v>319</v>
      </c>
      <c r="D122" s="84" t="s">
        <v>429</v>
      </c>
      <c r="E122" s="84" t="s">
        <v>440</v>
      </c>
      <c r="F122" s="84" t="s">
        <v>431</v>
      </c>
      <c r="G122" s="84" t="s">
        <v>441</v>
      </c>
    </row>
    <row r="123" spans="1:7" x14ac:dyDescent="0.25">
      <c r="A123" s="84">
        <v>6305</v>
      </c>
      <c r="B123" s="84" t="s">
        <v>442</v>
      </c>
      <c r="C123" s="84" t="s">
        <v>319</v>
      </c>
      <c r="D123" s="84" t="s">
        <v>429</v>
      </c>
      <c r="E123" s="84" t="s">
        <v>443</v>
      </c>
      <c r="F123" s="84" t="s">
        <v>431</v>
      </c>
      <c r="G123" s="84" t="s">
        <v>444</v>
      </c>
    </row>
    <row r="124" spans="1:7" x14ac:dyDescent="0.25">
      <c r="A124" s="84">
        <v>6306</v>
      </c>
      <c r="B124" s="84" t="s">
        <v>429</v>
      </c>
      <c r="C124" s="84" t="s">
        <v>319</v>
      </c>
      <c r="D124" s="84" t="s">
        <v>429</v>
      </c>
      <c r="E124" s="84" t="s">
        <v>445</v>
      </c>
      <c r="F124" s="84" t="s">
        <v>431</v>
      </c>
      <c r="G124" s="84" t="s">
        <v>446</v>
      </c>
    </row>
    <row r="125" spans="1:7" x14ac:dyDescent="0.25">
      <c r="A125" s="84">
        <v>6307</v>
      </c>
      <c r="B125" s="84" t="s">
        <v>447</v>
      </c>
      <c r="C125" s="84" t="s">
        <v>319</v>
      </c>
      <c r="D125" s="84" t="s">
        <v>429</v>
      </c>
      <c r="E125" s="84" t="s">
        <v>448</v>
      </c>
      <c r="F125" s="84" t="s">
        <v>431</v>
      </c>
      <c r="G125" s="84" t="s">
        <v>449</v>
      </c>
    </row>
    <row r="126" spans="1:7" x14ac:dyDescent="0.25">
      <c r="A126" s="84">
        <v>6308</v>
      </c>
      <c r="B126" s="84" t="s">
        <v>450</v>
      </c>
      <c r="C126" s="84" t="s">
        <v>319</v>
      </c>
      <c r="D126" s="84" t="s">
        <v>429</v>
      </c>
      <c r="E126" s="84" t="s">
        <v>451</v>
      </c>
      <c r="F126" s="84" t="s">
        <v>431</v>
      </c>
      <c r="G126" s="84" t="s">
        <v>452</v>
      </c>
    </row>
    <row r="127" spans="1:7" x14ac:dyDescent="0.25">
      <c r="A127" s="84">
        <v>6309</v>
      </c>
      <c r="B127" s="84" t="s">
        <v>453</v>
      </c>
      <c r="C127" s="84" t="s">
        <v>319</v>
      </c>
      <c r="D127" s="84" t="s">
        <v>429</v>
      </c>
      <c r="E127" s="84" t="s">
        <v>454</v>
      </c>
      <c r="F127" s="84" t="s">
        <v>431</v>
      </c>
      <c r="G127" s="84" t="s">
        <v>455</v>
      </c>
    </row>
    <row r="128" spans="1:7" x14ac:dyDescent="0.25">
      <c r="A128" s="84">
        <v>6310</v>
      </c>
      <c r="B128" s="84" t="s">
        <v>456</v>
      </c>
      <c r="C128" s="84" t="s">
        <v>319</v>
      </c>
      <c r="D128" s="84" t="s">
        <v>429</v>
      </c>
      <c r="E128" s="84" t="s">
        <v>457</v>
      </c>
      <c r="F128" s="84" t="s">
        <v>431</v>
      </c>
      <c r="G128" s="84" t="s">
        <v>458</v>
      </c>
    </row>
    <row r="129" spans="1:7" x14ac:dyDescent="0.25">
      <c r="A129" s="84">
        <v>6311</v>
      </c>
      <c r="B129" s="84" t="s">
        <v>459</v>
      </c>
      <c r="C129" s="84" t="s">
        <v>319</v>
      </c>
      <c r="D129" s="84" t="s">
        <v>429</v>
      </c>
      <c r="E129" s="84" t="s">
        <v>460</v>
      </c>
      <c r="F129" s="84" t="s">
        <v>431</v>
      </c>
      <c r="G129" s="84" t="s">
        <v>461</v>
      </c>
    </row>
    <row r="130" spans="1:7" x14ac:dyDescent="0.25">
      <c r="A130" s="84">
        <v>6312</v>
      </c>
      <c r="B130" s="84" t="s">
        <v>462</v>
      </c>
      <c r="C130" s="84" t="s">
        <v>319</v>
      </c>
      <c r="D130" s="84" t="s">
        <v>429</v>
      </c>
      <c r="E130" s="84" t="s">
        <v>463</v>
      </c>
      <c r="F130" s="84" t="s">
        <v>431</v>
      </c>
      <c r="G130" s="84" t="s">
        <v>464</v>
      </c>
    </row>
    <row r="131" spans="1:7" x14ac:dyDescent="0.25">
      <c r="A131" s="84">
        <v>6401</v>
      </c>
      <c r="B131" s="84" t="s">
        <v>465</v>
      </c>
      <c r="C131" s="84" t="s">
        <v>60</v>
      </c>
      <c r="D131" s="84" t="s">
        <v>466</v>
      </c>
      <c r="E131" s="84" t="s">
        <v>467</v>
      </c>
      <c r="F131" s="84" t="s">
        <v>468</v>
      </c>
      <c r="G131" s="84" t="s">
        <v>469</v>
      </c>
    </row>
    <row r="132" spans="1:7" x14ac:dyDescent="0.25">
      <c r="A132" s="84">
        <v>6402</v>
      </c>
      <c r="B132" s="84" t="s">
        <v>470</v>
      </c>
      <c r="C132" s="84" t="s">
        <v>60</v>
      </c>
      <c r="D132" s="84" t="s">
        <v>466</v>
      </c>
      <c r="E132" s="84" t="s">
        <v>471</v>
      </c>
      <c r="F132" s="84" t="s">
        <v>468</v>
      </c>
      <c r="G132" s="84" t="s">
        <v>472</v>
      </c>
    </row>
    <row r="133" spans="1:7" x14ac:dyDescent="0.25">
      <c r="A133" s="84">
        <v>6403</v>
      </c>
      <c r="B133" s="84" t="s">
        <v>473</v>
      </c>
      <c r="C133" s="84" t="s">
        <v>60</v>
      </c>
      <c r="D133" s="84" t="s">
        <v>466</v>
      </c>
      <c r="E133" s="84" t="s">
        <v>474</v>
      </c>
      <c r="F133" s="84" t="s">
        <v>468</v>
      </c>
      <c r="G133" s="84" t="s">
        <v>475</v>
      </c>
    </row>
    <row r="134" spans="1:7" x14ac:dyDescent="0.25">
      <c r="A134" s="84">
        <v>6404</v>
      </c>
      <c r="B134" s="84" t="s">
        <v>466</v>
      </c>
      <c r="C134" s="84" t="s">
        <v>60</v>
      </c>
      <c r="D134" s="84" t="s">
        <v>466</v>
      </c>
      <c r="E134" s="84" t="s">
        <v>476</v>
      </c>
      <c r="F134" s="84" t="s">
        <v>468</v>
      </c>
      <c r="G134" s="84" t="s">
        <v>477</v>
      </c>
    </row>
    <row r="135" spans="1:7" x14ac:dyDescent="0.25">
      <c r="A135" s="84">
        <v>6405</v>
      </c>
      <c r="B135" s="84" t="s">
        <v>478</v>
      </c>
      <c r="C135" s="84" t="s">
        <v>60</v>
      </c>
      <c r="D135" s="84" t="s">
        <v>466</v>
      </c>
      <c r="E135" s="84" t="s">
        <v>479</v>
      </c>
      <c r="F135" s="84" t="s">
        <v>468</v>
      </c>
      <c r="G135" s="84" t="s">
        <v>480</v>
      </c>
    </row>
    <row r="136" spans="1:7" x14ac:dyDescent="0.25">
      <c r="A136" s="84">
        <v>6406</v>
      </c>
      <c r="B136" s="84" t="s">
        <v>481</v>
      </c>
      <c r="C136" s="84" t="s">
        <v>60</v>
      </c>
      <c r="D136" s="84" t="s">
        <v>466</v>
      </c>
      <c r="E136" s="84" t="s">
        <v>482</v>
      </c>
      <c r="F136" s="84" t="s">
        <v>468</v>
      </c>
      <c r="G136" s="84" t="s">
        <v>483</v>
      </c>
    </row>
    <row r="137" spans="1:7" x14ac:dyDescent="0.25">
      <c r="A137" s="84">
        <v>6501</v>
      </c>
      <c r="B137" s="84" t="s">
        <v>484</v>
      </c>
      <c r="C137" s="84" t="s">
        <v>215</v>
      </c>
      <c r="D137" s="84" t="s">
        <v>485</v>
      </c>
      <c r="E137" s="84" t="s">
        <v>486</v>
      </c>
      <c r="F137" s="84" t="s">
        <v>487</v>
      </c>
      <c r="G137" s="84" t="s">
        <v>488</v>
      </c>
    </row>
    <row r="138" spans="1:7" x14ac:dyDescent="0.25">
      <c r="A138" s="84">
        <v>6502</v>
      </c>
      <c r="B138" s="84" t="s">
        <v>489</v>
      </c>
      <c r="C138" s="84" t="s">
        <v>215</v>
      </c>
      <c r="D138" s="84" t="s">
        <v>485</v>
      </c>
      <c r="E138" s="84" t="s">
        <v>490</v>
      </c>
      <c r="F138" s="84" t="s">
        <v>487</v>
      </c>
      <c r="G138" s="84" t="s">
        <v>491</v>
      </c>
    </row>
    <row r="139" spans="1:7" x14ac:dyDescent="0.25">
      <c r="A139" s="84">
        <v>6503</v>
      </c>
      <c r="B139" s="84" t="s">
        <v>492</v>
      </c>
      <c r="C139" s="84" t="s">
        <v>215</v>
      </c>
      <c r="D139" s="84" t="s">
        <v>485</v>
      </c>
      <c r="E139" s="84" t="s">
        <v>493</v>
      </c>
      <c r="F139" s="84" t="s">
        <v>487</v>
      </c>
      <c r="G139" s="84" t="s">
        <v>494</v>
      </c>
    </row>
    <row r="140" spans="1:7" x14ac:dyDescent="0.25">
      <c r="A140" s="84">
        <v>6504</v>
      </c>
      <c r="B140" s="84" t="s">
        <v>495</v>
      </c>
      <c r="C140" s="84" t="s">
        <v>215</v>
      </c>
      <c r="D140" s="84" t="s">
        <v>485</v>
      </c>
      <c r="E140" s="84" t="s">
        <v>496</v>
      </c>
      <c r="F140" s="84" t="s">
        <v>487</v>
      </c>
      <c r="G140" s="84" t="s">
        <v>497</v>
      </c>
    </row>
    <row r="141" spans="1:7" x14ac:dyDescent="0.25">
      <c r="A141" s="84">
        <v>6505</v>
      </c>
      <c r="B141" s="84" t="s">
        <v>498</v>
      </c>
      <c r="C141" s="84" t="s">
        <v>215</v>
      </c>
      <c r="D141" s="84" t="s">
        <v>485</v>
      </c>
      <c r="E141" s="84" t="s">
        <v>499</v>
      </c>
      <c r="F141" s="84" t="s">
        <v>487</v>
      </c>
      <c r="G141" s="84" t="s">
        <v>500</v>
      </c>
    </row>
    <row r="142" spans="1:7" x14ac:dyDescent="0.25">
      <c r="A142" s="84">
        <v>6506</v>
      </c>
      <c r="B142" s="84" t="s">
        <v>501</v>
      </c>
      <c r="C142" s="84" t="s">
        <v>215</v>
      </c>
      <c r="D142" s="84" t="s">
        <v>485</v>
      </c>
      <c r="E142" s="84" t="s">
        <v>502</v>
      </c>
      <c r="F142" s="84" t="s">
        <v>487</v>
      </c>
      <c r="G142" s="84" t="s">
        <v>503</v>
      </c>
    </row>
    <row r="143" spans="1:7" x14ac:dyDescent="0.25">
      <c r="A143" s="84">
        <v>6507</v>
      </c>
      <c r="B143" s="84" t="s">
        <v>504</v>
      </c>
      <c r="C143" s="84" t="s">
        <v>215</v>
      </c>
      <c r="D143" s="84" t="s">
        <v>485</v>
      </c>
      <c r="E143" s="84" t="s">
        <v>505</v>
      </c>
      <c r="F143" s="84" t="s">
        <v>487</v>
      </c>
      <c r="G143" s="84" t="s">
        <v>506</v>
      </c>
    </row>
    <row r="144" spans="1:7" x14ac:dyDescent="0.25">
      <c r="A144" s="84">
        <v>6508</v>
      </c>
      <c r="B144" s="84" t="s">
        <v>485</v>
      </c>
      <c r="C144" s="84" t="s">
        <v>215</v>
      </c>
      <c r="D144" s="84" t="s">
        <v>485</v>
      </c>
      <c r="E144" s="84" t="s">
        <v>507</v>
      </c>
      <c r="F144" s="84" t="s">
        <v>487</v>
      </c>
      <c r="G144" s="84" t="s">
        <v>508</v>
      </c>
    </row>
    <row r="145" spans="1:7" x14ac:dyDescent="0.25">
      <c r="A145" s="84">
        <v>6509</v>
      </c>
      <c r="B145" s="84" t="s">
        <v>509</v>
      </c>
      <c r="C145" s="84" t="s">
        <v>215</v>
      </c>
      <c r="D145" s="84" t="s">
        <v>485</v>
      </c>
      <c r="E145" s="84" t="s">
        <v>510</v>
      </c>
      <c r="F145" s="84" t="s">
        <v>487</v>
      </c>
      <c r="G145" s="84" t="s">
        <v>511</v>
      </c>
    </row>
    <row r="146" spans="1:7" x14ac:dyDescent="0.25">
      <c r="A146" s="84">
        <v>6510</v>
      </c>
      <c r="B146" s="84" t="s">
        <v>512</v>
      </c>
      <c r="C146" s="84" t="s">
        <v>215</v>
      </c>
      <c r="D146" s="84" t="s">
        <v>485</v>
      </c>
      <c r="E146" s="84" t="s">
        <v>513</v>
      </c>
      <c r="F146" s="84" t="s">
        <v>487</v>
      </c>
      <c r="G146" s="84" t="s">
        <v>514</v>
      </c>
    </row>
    <row r="147" spans="1:7" x14ac:dyDescent="0.25">
      <c r="A147" s="84">
        <v>6511</v>
      </c>
      <c r="B147" s="84" t="s">
        <v>515</v>
      </c>
      <c r="C147" s="84" t="s">
        <v>215</v>
      </c>
      <c r="D147" s="84" t="s">
        <v>485</v>
      </c>
      <c r="E147" s="84" t="s">
        <v>516</v>
      </c>
      <c r="F147" s="84" t="s">
        <v>487</v>
      </c>
      <c r="G147" s="84" t="s">
        <v>517</v>
      </c>
    </row>
    <row r="148" spans="1:7" x14ac:dyDescent="0.25">
      <c r="A148" s="84">
        <v>6601</v>
      </c>
      <c r="B148" s="84" t="s">
        <v>518</v>
      </c>
      <c r="C148" s="84" t="s">
        <v>319</v>
      </c>
      <c r="D148" s="84" t="s">
        <v>519</v>
      </c>
      <c r="E148" s="84" t="s">
        <v>520</v>
      </c>
      <c r="F148" s="84" t="s">
        <v>521</v>
      </c>
      <c r="G148" s="84" t="s">
        <v>522</v>
      </c>
    </row>
    <row r="149" spans="1:7" x14ac:dyDescent="0.25">
      <c r="A149" s="84">
        <v>6602</v>
      </c>
      <c r="B149" s="84" t="s">
        <v>523</v>
      </c>
      <c r="C149" s="84" t="s">
        <v>319</v>
      </c>
      <c r="D149" s="84" t="s">
        <v>519</v>
      </c>
      <c r="E149" s="84" t="s">
        <v>524</v>
      </c>
      <c r="F149" s="84" t="s">
        <v>521</v>
      </c>
      <c r="G149" s="84" t="s">
        <v>525</v>
      </c>
    </row>
    <row r="150" spans="1:7" x14ac:dyDescent="0.25">
      <c r="A150" s="84">
        <v>6603</v>
      </c>
      <c r="B150" s="84" t="s">
        <v>526</v>
      </c>
      <c r="C150" s="84" t="s">
        <v>319</v>
      </c>
      <c r="D150" s="84" t="s">
        <v>519</v>
      </c>
      <c r="E150" s="84" t="s">
        <v>527</v>
      </c>
      <c r="F150" s="84" t="s">
        <v>521</v>
      </c>
      <c r="G150" s="84" t="s">
        <v>528</v>
      </c>
    </row>
    <row r="151" spans="1:7" x14ac:dyDescent="0.25">
      <c r="A151" s="84">
        <v>6604</v>
      </c>
      <c r="B151" s="84" t="s">
        <v>529</v>
      </c>
      <c r="C151" s="84" t="s">
        <v>319</v>
      </c>
      <c r="D151" s="84" t="s">
        <v>519</v>
      </c>
      <c r="E151" s="84" t="s">
        <v>530</v>
      </c>
      <c r="F151" s="84" t="s">
        <v>521</v>
      </c>
      <c r="G151" s="84" t="s">
        <v>531</v>
      </c>
    </row>
    <row r="152" spans="1:7" x14ac:dyDescent="0.25">
      <c r="A152" s="84">
        <v>6605</v>
      </c>
      <c r="B152" s="84" t="s">
        <v>532</v>
      </c>
      <c r="C152" s="84" t="s">
        <v>319</v>
      </c>
      <c r="D152" s="84" t="s">
        <v>519</v>
      </c>
      <c r="E152" s="84" t="s">
        <v>533</v>
      </c>
      <c r="F152" s="84" t="s">
        <v>521</v>
      </c>
      <c r="G152" s="84" t="s">
        <v>534</v>
      </c>
    </row>
    <row r="153" spans="1:7" x14ac:dyDescent="0.25">
      <c r="A153" s="84">
        <v>6606</v>
      </c>
      <c r="B153" s="84" t="s">
        <v>535</v>
      </c>
      <c r="C153" s="84" t="s">
        <v>319</v>
      </c>
      <c r="D153" s="84" t="s">
        <v>519</v>
      </c>
      <c r="E153" s="84" t="s">
        <v>536</v>
      </c>
      <c r="F153" s="84" t="s">
        <v>521</v>
      </c>
      <c r="G153" s="84" t="s">
        <v>537</v>
      </c>
    </row>
    <row r="154" spans="1:7" x14ac:dyDescent="0.25">
      <c r="A154" s="84">
        <v>6607</v>
      </c>
      <c r="B154" s="84" t="s">
        <v>538</v>
      </c>
      <c r="C154" s="84" t="s">
        <v>319</v>
      </c>
      <c r="D154" s="84" t="s">
        <v>519</v>
      </c>
      <c r="E154" s="84" t="s">
        <v>539</v>
      </c>
      <c r="F154" s="84" t="s">
        <v>521</v>
      </c>
      <c r="G154" s="84" t="s">
        <v>540</v>
      </c>
    </row>
    <row r="155" spans="1:7" x14ac:dyDescent="0.25">
      <c r="A155" s="84">
        <v>6608</v>
      </c>
      <c r="B155" s="84" t="s">
        <v>541</v>
      </c>
      <c r="C155" s="84" t="s">
        <v>319</v>
      </c>
      <c r="D155" s="84" t="s">
        <v>519</v>
      </c>
      <c r="E155" s="84" t="s">
        <v>542</v>
      </c>
      <c r="F155" s="84" t="s">
        <v>521</v>
      </c>
      <c r="G155" s="84" t="s">
        <v>543</v>
      </c>
    </row>
    <row r="156" spans="1:7" x14ac:dyDescent="0.25">
      <c r="A156" s="84">
        <v>6609</v>
      </c>
      <c r="B156" s="84" t="s">
        <v>519</v>
      </c>
      <c r="C156" s="84" t="s">
        <v>319</v>
      </c>
      <c r="D156" s="84" t="s">
        <v>519</v>
      </c>
      <c r="E156" s="84" t="s">
        <v>544</v>
      </c>
      <c r="F156" s="84" t="s">
        <v>521</v>
      </c>
      <c r="G156" s="84" t="s">
        <v>545</v>
      </c>
    </row>
    <row r="157" spans="1:7" x14ac:dyDescent="0.25">
      <c r="A157" s="84">
        <v>6610</v>
      </c>
      <c r="B157" s="84" t="s">
        <v>546</v>
      </c>
      <c r="C157" s="84" t="s">
        <v>319</v>
      </c>
      <c r="D157" s="84" t="s">
        <v>519</v>
      </c>
      <c r="E157" s="84" t="s">
        <v>547</v>
      </c>
      <c r="F157" s="84" t="s">
        <v>521</v>
      </c>
      <c r="G157" s="84" t="s">
        <v>548</v>
      </c>
    </row>
    <row r="158" spans="1:7" x14ac:dyDescent="0.25">
      <c r="A158" s="84">
        <v>6611</v>
      </c>
      <c r="B158" s="84" t="s">
        <v>549</v>
      </c>
      <c r="C158" s="84" t="s">
        <v>319</v>
      </c>
      <c r="D158" s="84" t="s">
        <v>519</v>
      </c>
      <c r="E158" s="84" t="s">
        <v>550</v>
      </c>
      <c r="F158" s="84" t="s">
        <v>521</v>
      </c>
      <c r="G158" s="84" t="s">
        <v>551</v>
      </c>
    </row>
    <row r="159" spans="1:7" x14ac:dyDescent="0.25">
      <c r="A159" s="84">
        <v>6612</v>
      </c>
      <c r="B159" s="84" t="s">
        <v>552</v>
      </c>
      <c r="C159" s="84" t="s">
        <v>319</v>
      </c>
      <c r="D159" s="84" t="s">
        <v>519</v>
      </c>
      <c r="E159" s="84" t="s">
        <v>553</v>
      </c>
      <c r="F159" s="84" t="s">
        <v>521</v>
      </c>
      <c r="G159" s="84" t="s">
        <v>554</v>
      </c>
    </row>
    <row r="160" spans="1:7" x14ac:dyDescent="0.25">
      <c r="A160" s="84">
        <v>6613</v>
      </c>
      <c r="B160" s="84" t="s">
        <v>555</v>
      </c>
      <c r="C160" s="84" t="s">
        <v>319</v>
      </c>
      <c r="D160" s="84" t="s">
        <v>519</v>
      </c>
      <c r="E160" s="84" t="s">
        <v>556</v>
      </c>
      <c r="F160" s="84" t="s">
        <v>521</v>
      </c>
      <c r="G160" s="84" t="s">
        <v>557</v>
      </c>
    </row>
    <row r="161" spans="1:7" x14ac:dyDescent="0.25">
      <c r="A161" s="84">
        <v>6614</v>
      </c>
      <c r="B161" s="84" t="s">
        <v>558</v>
      </c>
      <c r="C161" s="84" t="s">
        <v>319</v>
      </c>
      <c r="D161" s="84" t="s">
        <v>519</v>
      </c>
      <c r="E161" s="84" t="s">
        <v>559</v>
      </c>
      <c r="F161" s="84" t="s">
        <v>521</v>
      </c>
      <c r="G161" s="84" t="s">
        <v>560</v>
      </c>
    </row>
    <row r="162" spans="1:7" x14ac:dyDescent="0.25">
      <c r="A162" s="84">
        <v>6615</v>
      </c>
      <c r="B162" s="84" t="s">
        <v>561</v>
      </c>
      <c r="C162" s="84" t="s">
        <v>319</v>
      </c>
      <c r="D162" s="84" t="s">
        <v>519</v>
      </c>
      <c r="E162" s="84" t="s">
        <v>562</v>
      </c>
      <c r="F162" s="84" t="s">
        <v>521</v>
      </c>
      <c r="G162" s="84" t="s">
        <v>563</v>
      </c>
    </row>
    <row r="163" spans="1:7" x14ac:dyDescent="0.25">
      <c r="A163" s="84">
        <v>6616</v>
      </c>
      <c r="B163" s="84" t="s">
        <v>564</v>
      </c>
      <c r="C163" s="84" t="s">
        <v>319</v>
      </c>
      <c r="D163" s="84" t="s">
        <v>519</v>
      </c>
      <c r="E163" s="84" t="s">
        <v>565</v>
      </c>
      <c r="F163" s="84" t="s">
        <v>521</v>
      </c>
      <c r="G163" s="84" t="s">
        <v>566</v>
      </c>
    </row>
    <row r="164" spans="1:7" x14ac:dyDescent="0.25">
      <c r="A164" s="84">
        <v>6617</v>
      </c>
      <c r="B164" s="84" t="s">
        <v>567</v>
      </c>
      <c r="C164" s="84" t="s">
        <v>319</v>
      </c>
      <c r="D164" s="84" t="s">
        <v>519</v>
      </c>
      <c r="E164" s="84" t="s">
        <v>568</v>
      </c>
      <c r="F164" s="84" t="s">
        <v>521</v>
      </c>
      <c r="G164" s="84" t="s">
        <v>569</v>
      </c>
    </row>
    <row r="165" spans="1:7" x14ac:dyDescent="0.25">
      <c r="A165" s="84">
        <v>6618</v>
      </c>
      <c r="B165" s="84" t="s">
        <v>570</v>
      </c>
      <c r="C165" s="84" t="s">
        <v>319</v>
      </c>
      <c r="D165" s="84" t="s">
        <v>519</v>
      </c>
      <c r="E165" s="84" t="s">
        <v>571</v>
      </c>
      <c r="F165" s="84" t="s">
        <v>521</v>
      </c>
      <c r="G165" s="84" t="s">
        <v>572</v>
      </c>
    </row>
    <row r="166" spans="1:7" x14ac:dyDescent="0.25">
      <c r="A166" s="84">
        <v>6701</v>
      </c>
      <c r="B166" s="84" t="s">
        <v>573</v>
      </c>
      <c r="C166" s="84" t="s">
        <v>183</v>
      </c>
      <c r="D166" s="84" t="s">
        <v>574</v>
      </c>
      <c r="E166" s="84" t="s">
        <v>575</v>
      </c>
      <c r="F166" s="84" t="s">
        <v>576</v>
      </c>
      <c r="G166" s="84" t="s">
        <v>577</v>
      </c>
    </row>
    <row r="167" spans="1:7" x14ac:dyDescent="0.25">
      <c r="A167" s="84">
        <v>6702</v>
      </c>
      <c r="B167" s="84" t="s">
        <v>578</v>
      </c>
      <c r="C167" s="84" t="s">
        <v>183</v>
      </c>
      <c r="D167" s="84" t="s">
        <v>574</v>
      </c>
      <c r="E167" s="84" t="s">
        <v>579</v>
      </c>
      <c r="F167" s="84" t="s">
        <v>576</v>
      </c>
      <c r="G167" s="84" t="s">
        <v>580</v>
      </c>
    </row>
    <row r="168" spans="1:7" x14ac:dyDescent="0.25">
      <c r="A168" s="84">
        <v>6703</v>
      </c>
      <c r="B168" s="84" t="s">
        <v>581</v>
      </c>
      <c r="C168" s="84" t="s">
        <v>183</v>
      </c>
      <c r="D168" s="84" t="s">
        <v>574</v>
      </c>
      <c r="E168" s="84" t="s">
        <v>582</v>
      </c>
      <c r="F168" s="84" t="s">
        <v>576</v>
      </c>
      <c r="G168" s="84" t="s">
        <v>583</v>
      </c>
    </row>
    <row r="169" spans="1:7" x14ac:dyDescent="0.25">
      <c r="A169" s="84">
        <v>6704</v>
      </c>
      <c r="B169" s="84" t="s">
        <v>584</v>
      </c>
      <c r="C169" s="84" t="s">
        <v>183</v>
      </c>
      <c r="D169" s="84" t="s">
        <v>574</v>
      </c>
      <c r="E169" s="84" t="s">
        <v>585</v>
      </c>
      <c r="F169" s="84" t="s">
        <v>576</v>
      </c>
      <c r="G169" s="84" t="s">
        <v>586</v>
      </c>
    </row>
    <row r="170" spans="1:7" x14ac:dyDescent="0.25">
      <c r="A170" s="84">
        <v>6705</v>
      </c>
      <c r="B170" s="84" t="s">
        <v>574</v>
      </c>
      <c r="C170" s="84" t="s">
        <v>183</v>
      </c>
      <c r="D170" s="84" t="s">
        <v>574</v>
      </c>
      <c r="E170" s="84" t="s">
        <v>587</v>
      </c>
      <c r="F170" s="84" t="s">
        <v>576</v>
      </c>
      <c r="G170" s="84" t="s">
        <v>588</v>
      </c>
    </row>
    <row r="171" spans="1:7" x14ac:dyDescent="0.25">
      <c r="A171" s="84">
        <v>6706</v>
      </c>
      <c r="B171" s="84" t="s">
        <v>589</v>
      </c>
      <c r="C171" s="84" t="s">
        <v>183</v>
      </c>
      <c r="D171" s="84" t="s">
        <v>574</v>
      </c>
      <c r="E171" s="84" t="s">
        <v>590</v>
      </c>
      <c r="F171" s="84" t="s">
        <v>576</v>
      </c>
      <c r="G171" s="84" t="s">
        <v>591</v>
      </c>
    </row>
    <row r="172" spans="1:7" x14ac:dyDescent="0.25">
      <c r="A172" s="84">
        <v>6707</v>
      </c>
      <c r="B172" s="84" t="s">
        <v>592</v>
      </c>
      <c r="C172" s="84" t="s">
        <v>183</v>
      </c>
      <c r="D172" s="84" t="s">
        <v>574</v>
      </c>
      <c r="E172" s="84" t="s">
        <v>593</v>
      </c>
      <c r="F172" s="84" t="s">
        <v>576</v>
      </c>
      <c r="G172" s="84" t="s">
        <v>594</v>
      </c>
    </row>
    <row r="173" spans="1:7" x14ac:dyDescent="0.25">
      <c r="A173" s="84">
        <v>6801</v>
      </c>
      <c r="B173" s="84" t="s">
        <v>595</v>
      </c>
      <c r="C173" s="84" t="s">
        <v>183</v>
      </c>
      <c r="D173" s="84" t="s">
        <v>596</v>
      </c>
      <c r="E173" s="84" t="s">
        <v>597</v>
      </c>
      <c r="F173" s="84" t="s">
        <v>598</v>
      </c>
      <c r="G173" s="84" t="s">
        <v>599</v>
      </c>
    </row>
    <row r="174" spans="1:7" x14ac:dyDescent="0.25">
      <c r="A174" s="84">
        <v>6802</v>
      </c>
      <c r="B174" s="84" t="s">
        <v>156</v>
      </c>
      <c r="C174" s="84" t="s">
        <v>183</v>
      </c>
      <c r="D174" s="84" t="s">
        <v>596</v>
      </c>
      <c r="E174" s="84" t="s">
        <v>157</v>
      </c>
      <c r="F174" s="84" t="s">
        <v>598</v>
      </c>
      <c r="G174" s="84" t="s">
        <v>600</v>
      </c>
    </row>
    <row r="175" spans="1:7" x14ac:dyDescent="0.25">
      <c r="A175" s="84">
        <v>6803</v>
      </c>
      <c r="B175" s="84" t="s">
        <v>601</v>
      </c>
      <c r="C175" s="84" t="s">
        <v>183</v>
      </c>
      <c r="D175" s="84" t="s">
        <v>596</v>
      </c>
      <c r="E175" s="84" t="s">
        <v>602</v>
      </c>
      <c r="F175" s="84" t="s">
        <v>598</v>
      </c>
      <c r="G175" s="84" t="s">
        <v>603</v>
      </c>
    </row>
    <row r="176" spans="1:7" x14ac:dyDescent="0.25">
      <c r="A176" s="84">
        <v>6804</v>
      </c>
      <c r="B176" s="84" t="s">
        <v>604</v>
      </c>
      <c r="C176" s="84" t="s">
        <v>183</v>
      </c>
      <c r="D176" s="84" t="s">
        <v>596</v>
      </c>
      <c r="E176" s="84" t="s">
        <v>605</v>
      </c>
      <c r="F176" s="84" t="s">
        <v>598</v>
      </c>
      <c r="G176" s="84" t="s">
        <v>606</v>
      </c>
    </row>
    <row r="177" spans="1:7" x14ac:dyDescent="0.25">
      <c r="A177" s="84">
        <v>6805</v>
      </c>
      <c r="B177" s="84" t="s">
        <v>607</v>
      </c>
      <c r="C177" s="84" t="s">
        <v>183</v>
      </c>
      <c r="D177" s="84" t="s">
        <v>596</v>
      </c>
      <c r="E177" s="84" t="s">
        <v>608</v>
      </c>
      <c r="F177" s="84" t="s">
        <v>598</v>
      </c>
      <c r="G177" s="84" t="s">
        <v>609</v>
      </c>
    </row>
    <row r="178" spans="1:7" x14ac:dyDescent="0.25">
      <c r="A178" s="84">
        <v>6806</v>
      </c>
      <c r="B178" s="84" t="s">
        <v>596</v>
      </c>
      <c r="C178" s="84" t="s">
        <v>183</v>
      </c>
      <c r="D178" s="84" t="s">
        <v>596</v>
      </c>
      <c r="E178" s="84" t="s">
        <v>610</v>
      </c>
      <c r="F178" s="84" t="s">
        <v>598</v>
      </c>
      <c r="G178" s="84" t="s">
        <v>611</v>
      </c>
    </row>
    <row r="179" spans="1:7" x14ac:dyDescent="0.25">
      <c r="A179" s="84">
        <v>6807</v>
      </c>
      <c r="B179" s="84" t="s">
        <v>612</v>
      </c>
      <c r="C179" s="84" t="s">
        <v>183</v>
      </c>
      <c r="D179" s="84" t="s">
        <v>596</v>
      </c>
      <c r="E179" s="84" t="s">
        <v>613</v>
      </c>
      <c r="F179" s="84" t="s">
        <v>598</v>
      </c>
      <c r="G179" s="84" t="s">
        <v>614</v>
      </c>
    </row>
    <row r="180" spans="1:7" x14ac:dyDescent="0.25">
      <c r="A180" s="84">
        <v>6808</v>
      </c>
      <c r="B180" s="84" t="s">
        <v>615</v>
      </c>
      <c r="C180" s="84" t="s">
        <v>183</v>
      </c>
      <c r="D180" s="84" t="s">
        <v>596</v>
      </c>
      <c r="E180" s="84" t="s">
        <v>616</v>
      </c>
      <c r="F180" s="84" t="s">
        <v>598</v>
      </c>
      <c r="G180" s="84" t="s">
        <v>617</v>
      </c>
    </row>
    <row r="181" spans="1:7" x14ac:dyDescent="0.25">
      <c r="A181" s="84">
        <v>6901</v>
      </c>
      <c r="B181" s="84" t="s">
        <v>618</v>
      </c>
      <c r="C181" s="84" t="s">
        <v>183</v>
      </c>
      <c r="D181" s="84" t="s">
        <v>619</v>
      </c>
      <c r="E181" s="84" t="s">
        <v>620</v>
      </c>
      <c r="F181" s="84" t="s">
        <v>621</v>
      </c>
      <c r="G181" s="84" t="s">
        <v>622</v>
      </c>
    </row>
    <row r="182" spans="1:7" x14ac:dyDescent="0.25">
      <c r="A182" s="84">
        <v>6902</v>
      </c>
      <c r="B182" s="84" t="s">
        <v>623</v>
      </c>
      <c r="C182" s="84" t="s">
        <v>183</v>
      </c>
      <c r="D182" s="84" t="s">
        <v>619</v>
      </c>
      <c r="E182" s="84" t="s">
        <v>624</v>
      </c>
      <c r="F182" s="84" t="s">
        <v>621</v>
      </c>
      <c r="G182" s="84" t="s">
        <v>625</v>
      </c>
    </row>
    <row r="183" spans="1:7" x14ac:dyDescent="0.25">
      <c r="A183" s="84">
        <v>6903</v>
      </c>
      <c r="B183" s="84" t="s">
        <v>626</v>
      </c>
      <c r="C183" s="84" t="s">
        <v>183</v>
      </c>
      <c r="D183" s="84" t="s">
        <v>619</v>
      </c>
      <c r="E183" s="84" t="s">
        <v>627</v>
      </c>
      <c r="F183" s="84" t="s">
        <v>621</v>
      </c>
      <c r="G183" s="84" t="s">
        <v>628</v>
      </c>
    </row>
    <row r="184" spans="1:7" x14ac:dyDescent="0.25">
      <c r="A184" s="84">
        <v>6904</v>
      </c>
      <c r="B184" s="84" t="s">
        <v>629</v>
      </c>
      <c r="C184" s="84" t="s">
        <v>183</v>
      </c>
      <c r="D184" s="84" t="s">
        <v>619</v>
      </c>
      <c r="E184" s="84" t="s">
        <v>630</v>
      </c>
      <c r="F184" s="84" t="s">
        <v>621</v>
      </c>
      <c r="G184" s="84" t="s">
        <v>631</v>
      </c>
    </row>
    <row r="185" spans="1:7" x14ac:dyDescent="0.25">
      <c r="A185" s="84">
        <v>6905</v>
      </c>
      <c r="B185" s="84" t="s">
        <v>619</v>
      </c>
      <c r="C185" s="84" t="s">
        <v>183</v>
      </c>
      <c r="D185" s="84" t="s">
        <v>619</v>
      </c>
      <c r="E185" s="84" t="s">
        <v>632</v>
      </c>
      <c r="F185" s="84" t="s">
        <v>621</v>
      </c>
      <c r="G185" s="84" t="s">
        <v>633</v>
      </c>
    </row>
    <row r="186" spans="1:7" x14ac:dyDescent="0.25">
      <c r="A186" s="84">
        <v>6906</v>
      </c>
      <c r="B186" s="84" t="s">
        <v>634</v>
      </c>
      <c r="C186" s="84" t="s">
        <v>183</v>
      </c>
      <c r="D186" s="84" t="s">
        <v>619</v>
      </c>
      <c r="E186" s="84" t="s">
        <v>635</v>
      </c>
      <c r="F186" s="84" t="s">
        <v>621</v>
      </c>
      <c r="G186" s="84" t="s">
        <v>636</v>
      </c>
    </row>
    <row r="187" spans="1:7" x14ac:dyDescent="0.25">
      <c r="A187" s="84">
        <v>6907</v>
      </c>
      <c r="B187" s="84" t="s">
        <v>637</v>
      </c>
      <c r="C187" s="84" t="s">
        <v>183</v>
      </c>
      <c r="D187" s="84" t="s">
        <v>619</v>
      </c>
      <c r="E187" s="84" t="s">
        <v>638</v>
      </c>
      <c r="F187" s="84" t="s">
        <v>621</v>
      </c>
      <c r="G187" s="84" t="s">
        <v>639</v>
      </c>
    </row>
    <row r="188" spans="1:7" x14ac:dyDescent="0.25">
      <c r="A188" s="84">
        <v>7001</v>
      </c>
      <c r="B188" s="84" t="s">
        <v>640</v>
      </c>
      <c r="C188" s="84" t="s">
        <v>104</v>
      </c>
      <c r="D188" s="84" t="s">
        <v>641</v>
      </c>
      <c r="E188" s="84" t="s">
        <v>642</v>
      </c>
      <c r="F188" s="84" t="s">
        <v>643</v>
      </c>
      <c r="G188" s="84" t="s">
        <v>644</v>
      </c>
    </row>
    <row r="189" spans="1:7" x14ac:dyDescent="0.25">
      <c r="A189" s="84">
        <v>7002</v>
      </c>
      <c r="B189" s="84" t="s">
        <v>645</v>
      </c>
      <c r="C189" s="84" t="s">
        <v>104</v>
      </c>
      <c r="D189" s="84" t="s">
        <v>641</v>
      </c>
      <c r="E189" s="84" t="s">
        <v>646</v>
      </c>
      <c r="F189" s="84" t="s">
        <v>643</v>
      </c>
      <c r="G189" s="84" t="s">
        <v>647</v>
      </c>
    </row>
    <row r="190" spans="1:7" x14ac:dyDescent="0.25">
      <c r="A190" s="84">
        <v>7003</v>
      </c>
      <c r="B190" s="84" t="s">
        <v>641</v>
      </c>
      <c r="C190" s="84" t="s">
        <v>104</v>
      </c>
      <c r="D190" s="84" t="s">
        <v>641</v>
      </c>
      <c r="E190" s="84" t="s">
        <v>648</v>
      </c>
      <c r="F190" s="84" t="s">
        <v>643</v>
      </c>
      <c r="G190" s="84" t="s">
        <v>649</v>
      </c>
    </row>
    <row r="191" spans="1:7" x14ac:dyDescent="0.25">
      <c r="A191" s="84">
        <v>7004</v>
      </c>
      <c r="B191" s="84" t="s">
        <v>650</v>
      </c>
      <c r="C191" s="84" t="s">
        <v>104</v>
      </c>
      <c r="D191" s="84" t="s">
        <v>641</v>
      </c>
      <c r="E191" s="84" t="s">
        <v>651</v>
      </c>
      <c r="F191" s="84" t="s">
        <v>643</v>
      </c>
      <c r="G191" s="84" t="s">
        <v>652</v>
      </c>
    </row>
    <row r="192" spans="1:7" x14ac:dyDescent="0.25">
      <c r="A192" s="84">
        <v>7101</v>
      </c>
      <c r="B192" s="84" t="s">
        <v>653</v>
      </c>
      <c r="C192" s="84" t="s">
        <v>319</v>
      </c>
      <c r="D192" s="84" t="s">
        <v>654</v>
      </c>
      <c r="E192" s="84" t="s">
        <v>655</v>
      </c>
      <c r="F192" s="84" t="s">
        <v>656</v>
      </c>
      <c r="G192" s="84" t="s">
        <v>657</v>
      </c>
    </row>
    <row r="193" spans="1:7" x14ac:dyDescent="0.25">
      <c r="A193" s="84">
        <v>7102</v>
      </c>
      <c r="B193" s="84" t="s">
        <v>658</v>
      </c>
      <c r="C193" s="84" t="s">
        <v>319</v>
      </c>
      <c r="D193" s="84" t="s">
        <v>654</v>
      </c>
      <c r="E193" s="84" t="s">
        <v>659</v>
      </c>
      <c r="F193" s="84" t="s">
        <v>656</v>
      </c>
      <c r="G193" s="84" t="s">
        <v>660</v>
      </c>
    </row>
    <row r="194" spans="1:7" x14ac:dyDescent="0.25">
      <c r="A194" s="84">
        <v>7103</v>
      </c>
      <c r="B194" s="84" t="s">
        <v>661</v>
      </c>
      <c r="C194" s="84" t="s">
        <v>319</v>
      </c>
      <c r="D194" s="84" t="s">
        <v>654</v>
      </c>
      <c r="E194" s="84" t="s">
        <v>662</v>
      </c>
      <c r="F194" s="84" t="s">
        <v>656</v>
      </c>
      <c r="G194" s="84" t="s">
        <v>663</v>
      </c>
    </row>
    <row r="195" spans="1:7" x14ac:dyDescent="0.25">
      <c r="A195" s="84">
        <v>7104</v>
      </c>
      <c r="B195" s="84" t="s">
        <v>664</v>
      </c>
      <c r="C195" s="84" t="s">
        <v>319</v>
      </c>
      <c r="D195" s="84" t="s">
        <v>654</v>
      </c>
      <c r="E195" s="84" t="s">
        <v>665</v>
      </c>
      <c r="F195" s="84" t="s">
        <v>656</v>
      </c>
      <c r="G195" s="84" t="s">
        <v>666</v>
      </c>
    </row>
    <row r="196" spans="1:7" x14ac:dyDescent="0.25">
      <c r="A196" s="84">
        <v>7105</v>
      </c>
      <c r="B196" s="84" t="s">
        <v>667</v>
      </c>
      <c r="C196" s="84" t="s">
        <v>319</v>
      </c>
      <c r="D196" s="84" t="s">
        <v>654</v>
      </c>
      <c r="E196" s="84" t="s">
        <v>668</v>
      </c>
      <c r="F196" s="84" t="s">
        <v>656</v>
      </c>
      <c r="G196" s="84" t="s">
        <v>669</v>
      </c>
    </row>
    <row r="197" spans="1:7" x14ac:dyDescent="0.25">
      <c r="A197" s="84">
        <v>7106</v>
      </c>
      <c r="B197" s="84" t="s">
        <v>670</v>
      </c>
      <c r="C197" s="84" t="s">
        <v>319</v>
      </c>
      <c r="D197" s="84" t="s">
        <v>654</v>
      </c>
      <c r="E197" s="84" t="s">
        <v>671</v>
      </c>
      <c r="F197" s="84" t="s">
        <v>656</v>
      </c>
      <c r="G197" s="84" t="s">
        <v>672</v>
      </c>
    </row>
    <row r="198" spans="1:7" x14ac:dyDescent="0.25">
      <c r="A198" s="84">
        <v>7107</v>
      </c>
      <c r="B198" s="84" t="s">
        <v>673</v>
      </c>
      <c r="C198" s="84" t="s">
        <v>319</v>
      </c>
      <c r="D198" s="84" t="s">
        <v>654</v>
      </c>
      <c r="E198" s="84" t="s">
        <v>674</v>
      </c>
      <c r="F198" s="84" t="s">
        <v>656</v>
      </c>
      <c r="G198" s="84" t="s">
        <v>675</v>
      </c>
    </row>
    <row r="199" spans="1:7" x14ac:dyDescent="0.25">
      <c r="A199" s="84">
        <v>7108</v>
      </c>
      <c r="B199" s="84" t="s">
        <v>676</v>
      </c>
      <c r="C199" s="84" t="s">
        <v>319</v>
      </c>
      <c r="D199" s="84" t="s">
        <v>654</v>
      </c>
      <c r="E199" s="84" t="s">
        <v>677</v>
      </c>
      <c r="F199" s="84" t="s">
        <v>656</v>
      </c>
      <c r="G199" s="84" t="s">
        <v>678</v>
      </c>
    </row>
    <row r="200" spans="1:7" x14ac:dyDescent="0.25">
      <c r="A200" s="84">
        <v>7109</v>
      </c>
      <c r="B200" s="84" t="s">
        <v>654</v>
      </c>
      <c r="C200" s="84" t="s">
        <v>319</v>
      </c>
      <c r="D200" s="84" t="s">
        <v>654</v>
      </c>
      <c r="E200" s="84" t="s">
        <v>679</v>
      </c>
      <c r="F200" s="84" t="s">
        <v>656</v>
      </c>
      <c r="G200" s="84" t="s">
        <v>680</v>
      </c>
    </row>
    <row r="201" spans="1:7" x14ac:dyDescent="0.25">
      <c r="A201" s="84">
        <v>7110</v>
      </c>
      <c r="B201" s="84" t="s">
        <v>681</v>
      </c>
      <c r="C201" s="84" t="s">
        <v>319</v>
      </c>
      <c r="D201" s="84" t="s">
        <v>654</v>
      </c>
      <c r="E201" s="84" t="s">
        <v>682</v>
      </c>
      <c r="F201" s="84" t="s">
        <v>656</v>
      </c>
      <c r="G201" s="84" t="s">
        <v>683</v>
      </c>
    </row>
    <row r="202" spans="1:7" x14ac:dyDescent="0.25">
      <c r="A202" s="84">
        <v>7225</v>
      </c>
      <c r="B202" s="84" t="s">
        <v>684</v>
      </c>
      <c r="C202" s="84" t="s">
        <v>60</v>
      </c>
      <c r="D202" s="84" t="s">
        <v>685</v>
      </c>
      <c r="E202" s="84" t="s">
        <v>686</v>
      </c>
      <c r="F202" s="84" t="s">
        <v>687</v>
      </c>
      <c r="G202" s="84" t="s">
        <v>688</v>
      </c>
    </row>
    <row r="203" spans="1:7" x14ac:dyDescent="0.25">
      <c r="A203" s="84">
        <v>7301</v>
      </c>
      <c r="B203" s="84" t="s">
        <v>689</v>
      </c>
      <c r="C203" s="84" t="s">
        <v>60</v>
      </c>
      <c r="D203" s="84" t="s">
        <v>690</v>
      </c>
      <c r="E203" s="84" t="s">
        <v>691</v>
      </c>
      <c r="F203" s="84" t="s">
        <v>692</v>
      </c>
      <c r="G203" s="84" t="s">
        <v>693</v>
      </c>
    </row>
    <row r="204" spans="1:7" x14ac:dyDescent="0.25">
      <c r="A204" s="84">
        <v>7302</v>
      </c>
      <c r="B204" s="84" t="s">
        <v>694</v>
      </c>
      <c r="C204" s="84" t="s">
        <v>60</v>
      </c>
      <c r="D204" s="84" t="s">
        <v>690</v>
      </c>
      <c r="E204" s="84" t="s">
        <v>695</v>
      </c>
      <c r="F204" s="84" t="s">
        <v>692</v>
      </c>
      <c r="G204" s="84" t="s">
        <v>696</v>
      </c>
    </row>
    <row r="205" spans="1:7" x14ac:dyDescent="0.25">
      <c r="A205" s="84">
        <v>7303</v>
      </c>
      <c r="B205" s="84" t="s">
        <v>697</v>
      </c>
      <c r="C205" s="84" t="s">
        <v>60</v>
      </c>
      <c r="D205" s="84" t="s">
        <v>690</v>
      </c>
      <c r="E205" s="84" t="s">
        <v>698</v>
      </c>
      <c r="F205" s="84" t="s">
        <v>692</v>
      </c>
      <c r="G205" s="84" t="s">
        <v>699</v>
      </c>
    </row>
    <row r="206" spans="1:7" x14ac:dyDescent="0.25">
      <c r="A206" s="84">
        <v>7304</v>
      </c>
      <c r="B206" s="84" t="s">
        <v>700</v>
      </c>
      <c r="C206" s="84" t="s">
        <v>60</v>
      </c>
      <c r="D206" s="84" t="s">
        <v>690</v>
      </c>
      <c r="E206" s="84" t="s">
        <v>701</v>
      </c>
      <c r="F206" s="84" t="s">
        <v>692</v>
      </c>
      <c r="G206" s="84" t="s">
        <v>702</v>
      </c>
    </row>
    <row r="207" spans="1:7" x14ac:dyDescent="0.25">
      <c r="A207" s="84">
        <v>7305</v>
      </c>
      <c r="B207" s="84" t="s">
        <v>703</v>
      </c>
      <c r="C207" s="84" t="s">
        <v>60</v>
      </c>
      <c r="D207" s="84" t="s">
        <v>690</v>
      </c>
      <c r="E207" s="84" t="s">
        <v>704</v>
      </c>
      <c r="F207" s="84" t="s">
        <v>692</v>
      </c>
      <c r="G207" s="84" t="s">
        <v>705</v>
      </c>
    </row>
    <row r="208" spans="1:7" x14ac:dyDescent="0.25">
      <c r="A208" s="84">
        <v>7306</v>
      </c>
      <c r="B208" s="84" t="s">
        <v>706</v>
      </c>
      <c r="C208" s="84" t="s">
        <v>60</v>
      </c>
      <c r="D208" s="84" t="s">
        <v>690</v>
      </c>
      <c r="E208" s="84" t="s">
        <v>707</v>
      </c>
      <c r="F208" s="84" t="s">
        <v>692</v>
      </c>
      <c r="G208" s="84" t="s">
        <v>708</v>
      </c>
    </row>
    <row r="209" spans="1:7" x14ac:dyDescent="0.25">
      <c r="A209" s="84">
        <v>7307</v>
      </c>
      <c r="B209" s="84" t="s">
        <v>709</v>
      </c>
      <c r="C209" s="84" t="s">
        <v>60</v>
      </c>
      <c r="D209" s="84" t="s">
        <v>690</v>
      </c>
      <c r="E209" s="84" t="s">
        <v>710</v>
      </c>
      <c r="F209" s="84" t="s">
        <v>692</v>
      </c>
      <c r="G209" s="84" t="s">
        <v>711</v>
      </c>
    </row>
    <row r="210" spans="1:7" x14ac:dyDescent="0.25">
      <c r="A210" s="84">
        <v>7308</v>
      </c>
      <c r="B210" s="84" t="s">
        <v>712</v>
      </c>
      <c r="C210" s="84" t="s">
        <v>60</v>
      </c>
      <c r="D210" s="84" t="s">
        <v>690</v>
      </c>
      <c r="E210" s="84" t="s">
        <v>713</v>
      </c>
      <c r="F210" s="84" t="s">
        <v>692</v>
      </c>
      <c r="G210" s="84" t="s">
        <v>714</v>
      </c>
    </row>
    <row r="211" spans="1:7" x14ac:dyDescent="0.25">
      <c r="A211" s="84">
        <v>7309</v>
      </c>
      <c r="B211" s="84" t="s">
        <v>715</v>
      </c>
      <c r="C211" s="84" t="s">
        <v>60</v>
      </c>
      <c r="D211" s="84" t="s">
        <v>690</v>
      </c>
      <c r="E211" s="84" t="s">
        <v>716</v>
      </c>
      <c r="F211" s="84" t="s">
        <v>692</v>
      </c>
      <c r="G211" s="84" t="s">
        <v>717</v>
      </c>
    </row>
    <row r="212" spans="1:7" x14ac:dyDescent="0.25">
      <c r="A212" s="84">
        <v>7310</v>
      </c>
      <c r="B212" s="84" t="s">
        <v>718</v>
      </c>
      <c r="C212" s="84" t="s">
        <v>60</v>
      </c>
      <c r="D212" s="84" t="s">
        <v>690</v>
      </c>
      <c r="E212" s="84" t="s">
        <v>719</v>
      </c>
      <c r="F212" s="84" t="s">
        <v>692</v>
      </c>
      <c r="G212" s="84" t="s">
        <v>720</v>
      </c>
    </row>
    <row r="213" spans="1:7" x14ac:dyDescent="0.25">
      <c r="A213" s="84">
        <v>7311</v>
      </c>
      <c r="B213" s="84" t="s">
        <v>721</v>
      </c>
      <c r="C213" s="84" t="s">
        <v>60</v>
      </c>
      <c r="D213" s="84" t="s">
        <v>690</v>
      </c>
      <c r="E213" s="84" t="s">
        <v>722</v>
      </c>
      <c r="F213" s="84" t="s">
        <v>692</v>
      </c>
      <c r="G213" s="84" t="s">
        <v>723</v>
      </c>
    </row>
    <row r="214" spans="1:7" x14ac:dyDescent="0.25">
      <c r="A214" s="84">
        <v>7312</v>
      </c>
      <c r="B214" s="84" t="s">
        <v>724</v>
      </c>
      <c r="C214" s="84" t="s">
        <v>60</v>
      </c>
      <c r="D214" s="84" t="s">
        <v>690</v>
      </c>
      <c r="E214" s="84" t="s">
        <v>725</v>
      </c>
      <c r="F214" s="84" t="s">
        <v>692</v>
      </c>
      <c r="G214" s="84" t="s">
        <v>726</v>
      </c>
    </row>
    <row r="215" spans="1:7" x14ac:dyDescent="0.25">
      <c r="A215" s="84">
        <v>7313</v>
      </c>
      <c r="B215" s="84" t="s">
        <v>727</v>
      </c>
      <c r="C215" s="84" t="s">
        <v>60</v>
      </c>
      <c r="D215" s="84" t="s">
        <v>690</v>
      </c>
      <c r="E215" s="84" t="s">
        <v>728</v>
      </c>
      <c r="F215" s="84" t="s">
        <v>692</v>
      </c>
      <c r="G215" s="84" t="s">
        <v>729</v>
      </c>
    </row>
    <row r="216" spans="1:7" x14ac:dyDescent="0.25">
      <c r="A216" s="84">
        <v>7314</v>
      </c>
      <c r="B216" s="84" t="s">
        <v>730</v>
      </c>
      <c r="C216" s="84" t="s">
        <v>60</v>
      </c>
      <c r="D216" s="84" t="s">
        <v>690</v>
      </c>
      <c r="E216" s="84" t="s">
        <v>731</v>
      </c>
      <c r="F216" s="84" t="s">
        <v>692</v>
      </c>
      <c r="G216" s="84" t="s">
        <v>732</v>
      </c>
    </row>
    <row r="217" spans="1:7" x14ac:dyDescent="0.25">
      <c r="A217" s="84">
        <v>7315</v>
      </c>
      <c r="B217" s="84" t="s">
        <v>733</v>
      </c>
      <c r="C217" s="84" t="s">
        <v>60</v>
      </c>
      <c r="D217" s="84" t="s">
        <v>690</v>
      </c>
      <c r="E217" s="84" t="s">
        <v>734</v>
      </c>
      <c r="F217" s="84" t="s">
        <v>692</v>
      </c>
      <c r="G217" s="84" t="s">
        <v>735</v>
      </c>
    </row>
    <row r="218" spans="1:7" x14ac:dyDescent="0.25">
      <c r="A218" s="84">
        <v>7316</v>
      </c>
      <c r="B218" s="84" t="s">
        <v>736</v>
      </c>
      <c r="C218" s="84" t="s">
        <v>60</v>
      </c>
      <c r="D218" s="84" t="s">
        <v>690</v>
      </c>
      <c r="E218" s="84" t="s">
        <v>737</v>
      </c>
      <c r="F218" s="84" t="s">
        <v>692</v>
      </c>
      <c r="G218" s="84" t="s">
        <v>738</v>
      </c>
    </row>
    <row r="219" spans="1:7" x14ac:dyDescent="0.25">
      <c r="A219" s="84">
        <v>7317</v>
      </c>
      <c r="B219" s="84" t="s">
        <v>739</v>
      </c>
      <c r="C219" s="84" t="s">
        <v>60</v>
      </c>
      <c r="D219" s="84" t="s">
        <v>690</v>
      </c>
      <c r="E219" s="84" t="s">
        <v>740</v>
      </c>
      <c r="F219" s="84" t="s">
        <v>692</v>
      </c>
      <c r="G219" s="84" t="s">
        <v>741</v>
      </c>
    </row>
    <row r="220" spans="1:7" x14ac:dyDescent="0.25">
      <c r="A220" s="84">
        <v>7318</v>
      </c>
      <c r="B220" s="84" t="s">
        <v>742</v>
      </c>
      <c r="C220" s="84" t="s">
        <v>60</v>
      </c>
      <c r="D220" s="84" t="s">
        <v>690</v>
      </c>
      <c r="E220" s="84" t="s">
        <v>743</v>
      </c>
      <c r="F220" s="84" t="s">
        <v>692</v>
      </c>
      <c r="G220" s="84" t="s">
        <v>744</v>
      </c>
    </row>
    <row r="221" spans="1:7" x14ac:dyDescent="0.25">
      <c r="A221" s="84">
        <v>7319</v>
      </c>
      <c r="B221" s="84" t="s">
        <v>745</v>
      </c>
      <c r="C221" s="84" t="s">
        <v>60</v>
      </c>
      <c r="D221" s="84" t="s">
        <v>690</v>
      </c>
      <c r="E221" s="84" t="s">
        <v>746</v>
      </c>
      <c r="F221" s="84" t="s">
        <v>692</v>
      </c>
      <c r="G221" s="84" t="s">
        <v>747</v>
      </c>
    </row>
    <row r="222" spans="1:7" x14ac:dyDescent="0.25">
      <c r="A222" s="84">
        <v>7320</v>
      </c>
      <c r="B222" s="84" t="s">
        <v>748</v>
      </c>
      <c r="C222" s="84" t="s">
        <v>60</v>
      </c>
      <c r="D222" s="84" t="s">
        <v>690</v>
      </c>
      <c r="E222" s="84" t="s">
        <v>749</v>
      </c>
      <c r="F222" s="84" t="s">
        <v>692</v>
      </c>
      <c r="G222" s="84" t="s">
        <v>750</v>
      </c>
    </row>
    <row r="223" spans="1:7" x14ac:dyDescent="0.25">
      <c r="A223" s="84">
        <v>7321</v>
      </c>
      <c r="B223" s="84" t="s">
        <v>751</v>
      </c>
      <c r="C223" s="84" t="s">
        <v>60</v>
      </c>
      <c r="D223" s="84" t="s">
        <v>690</v>
      </c>
      <c r="E223" s="84" t="s">
        <v>752</v>
      </c>
      <c r="F223" s="84" t="s">
        <v>692</v>
      </c>
      <c r="G223" s="84" t="s">
        <v>753</v>
      </c>
    </row>
    <row r="224" spans="1:7" x14ac:dyDescent="0.25">
      <c r="A224" s="84">
        <v>7322</v>
      </c>
      <c r="B224" s="84" t="s">
        <v>754</v>
      </c>
      <c r="C224" s="84" t="s">
        <v>60</v>
      </c>
      <c r="D224" s="84" t="s">
        <v>690</v>
      </c>
      <c r="E224" s="84" t="s">
        <v>755</v>
      </c>
      <c r="F224" s="84" t="s">
        <v>692</v>
      </c>
      <c r="G224" s="84" t="s">
        <v>756</v>
      </c>
    </row>
    <row r="225" spans="1:7" x14ac:dyDescent="0.25">
      <c r="A225" s="84">
        <v>7401</v>
      </c>
      <c r="B225" s="84" t="s">
        <v>757</v>
      </c>
      <c r="C225" s="84" t="s">
        <v>104</v>
      </c>
      <c r="D225" s="84" t="s">
        <v>758</v>
      </c>
      <c r="E225" s="84" t="s">
        <v>759</v>
      </c>
      <c r="F225" s="84" t="s">
        <v>760</v>
      </c>
      <c r="G225" s="84" t="s">
        <v>761</v>
      </c>
    </row>
    <row r="226" spans="1:7" x14ac:dyDescent="0.25">
      <c r="A226" s="84">
        <v>7402</v>
      </c>
      <c r="B226" s="84" t="s">
        <v>762</v>
      </c>
      <c r="C226" s="84" t="s">
        <v>104</v>
      </c>
      <c r="D226" s="84" t="s">
        <v>758</v>
      </c>
      <c r="E226" s="84" t="s">
        <v>763</v>
      </c>
      <c r="F226" s="84" t="s">
        <v>760</v>
      </c>
      <c r="G226" s="84" t="s">
        <v>764</v>
      </c>
    </row>
    <row r="227" spans="1:7" x14ac:dyDescent="0.25">
      <c r="A227" s="84">
        <v>7403</v>
      </c>
      <c r="B227" s="84" t="s">
        <v>765</v>
      </c>
      <c r="C227" s="84" t="s">
        <v>104</v>
      </c>
      <c r="D227" s="84" t="s">
        <v>758</v>
      </c>
      <c r="E227" s="84" t="s">
        <v>766</v>
      </c>
      <c r="F227" s="84" t="s">
        <v>760</v>
      </c>
      <c r="G227" s="84" t="s">
        <v>767</v>
      </c>
    </row>
    <row r="228" spans="1:7" x14ac:dyDescent="0.25">
      <c r="A228" s="84">
        <v>7404</v>
      </c>
      <c r="B228" s="84" t="s">
        <v>768</v>
      </c>
      <c r="C228" s="84" t="s">
        <v>104</v>
      </c>
      <c r="D228" s="84" t="s">
        <v>758</v>
      </c>
      <c r="E228" s="84" t="s">
        <v>769</v>
      </c>
      <c r="F228" s="84" t="s">
        <v>760</v>
      </c>
      <c r="G228" s="84" t="s">
        <v>770</v>
      </c>
    </row>
    <row r="229" spans="1:7" x14ac:dyDescent="0.25">
      <c r="A229" s="84">
        <v>7405</v>
      </c>
      <c r="B229" s="84" t="s">
        <v>771</v>
      </c>
      <c r="C229" s="84" t="s">
        <v>104</v>
      </c>
      <c r="D229" s="84" t="s">
        <v>758</v>
      </c>
      <c r="E229" s="84" t="s">
        <v>772</v>
      </c>
      <c r="F229" s="84" t="s">
        <v>760</v>
      </c>
      <c r="G229" s="84" t="s">
        <v>773</v>
      </c>
    </row>
    <row r="230" spans="1:7" x14ac:dyDescent="0.25">
      <c r="A230" s="84">
        <v>7406</v>
      </c>
      <c r="B230" s="84" t="s">
        <v>774</v>
      </c>
      <c r="C230" s="84" t="s">
        <v>104</v>
      </c>
      <c r="D230" s="84" t="s">
        <v>758</v>
      </c>
      <c r="E230" s="84" t="s">
        <v>775</v>
      </c>
      <c r="F230" s="84" t="s">
        <v>760</v>
      </c>
      <c r="G230" s="84" t="s">
        <v>776</v>
      </c>
    </row>
    <row r="231" spans="1:7" x14ac:dyDescent="0.25">
      <c r="A231" s="84">
        <v>7407</v>
      </c>
      <c r="B231" s="84" t="s">
        <v>777</v>
      </c>
      <c r="C231" s="84" t="s">
        <v>104</v>
      </c>
      <c r="D231" s="84" t="s">
        <v>758</v>
      </c>
      <c r="E231" s="84" t="s">
        <v>778</v>
      </c>
      <c r="F231" s="84" t="s">
        <v>760</v>
      </c>
      <c r="G231" s="84" t="s">
        <v>779</v>
      </c>
    </row>
    <row r="232" spans="1:7" x14ac:dyDescent="0.25">
      <c r="A232" s="84">
        <v>7408</v>
      </c>
      <c r="B232" s="84" t="s">
        <v>780</v>
      </c>
      <c r="C232" s="84" t="s">
        <v>104</v>
      </c>
      <c r="D232" s="84" t="s">
        <v>758</v>
      </c>
      <c r="E232" s="84" t="s">
        <v>781</v>
      </c>
      <c r="F232" s="84" t="s">
        <v>760</v>
      </c>
      <c r="G232" s="84" t="s">
        <v>782</v>
      </c>
    </row>
    <row r="233" spans="1:7" x14ac:dyDescent="0.25">
      <c r="A233" s="84">
        <v>7409</v>
      </c>
      <c r="B233" s="84" t="s">
        <v>783</v>
      </c>
      <c r="C233" s="84" t="s">
        <v>104</v>
      </c>
      <c r="D233" s="84" t="s">
        <v>758</v>
      </c>
      <c r="E233" s="84" t="s">
        <v>784</v>
      </c>
      <c r="F233" s="84" t="s">
        <v>760</v>
      </c>
      <c r="G233" s="84" t="s">
        <v>785</v>
      </c>
    </row>
    <row r="234" spans="1:7" x14ac:dyDescent="0.25">
      <c r="A234" s="84">
        <v>7410</v>
      </c>
      <c r="B234" s="84" t="s">
        <v>758</v>
      </c>
      <c r="C234" s="84" t="s">
        <v>104</v>
      </c>
      <c r="D234" s="84" t="s">
        <v>758</v>
      </c>
      <c r="E234" s="84" t="s">
        <v>786</v>
      </c>
      <c r="F234" s="84" t="s">
        <v>760</v>
      </c>
      <c r="G234" s="84" t="s">
        <v>787</v>
      </c>
    </row>
    <row r="235" spans="1:7" x14ac:dyDescent="0.25">
      <c r="A235" s="84">
        <v>7411</v>
      </c>
      <c r="B235" s="84" t="s">
        <v>788</v>
      </c>
      <c r="C235" s="84" t="s">
        <v>104</v>
      </c>
      <c r="D235" s="84" t="s">
        <v>758</v>
      </c>
      <c r="E235" s="84" t="s">
        <v>789</v>
      </c>
      <c r="F235" s="84" t="s">
        <v>790</v>
      </c>
      <c r="G235" s="84" t="s">
        <v>791</v>
      </c>
    </row>
    <row r="236" spans="1:7" x14ac:dyDescent="0.25">
      <c r="A236" s="84">
        <v>7501</v>
      </c>
      <c r="B236" s="84" t="s">
        <v>792</v>
      </c>
      <c r="C236" s="84" t="s">
        <v>145</v>
      </c>
      <c r="D236" s="84" t="s">
        <v>793</v>
      </c>
      <c r="E236" s="84" t="s">
        <v>794</v>
      </c>
      <c r="F236" s="84" t="s">
        <v>760</v>
      </c>
      <c r="G236" s="84" t="s">
        <v>795</v>
      </c>
    </row>
    <row r="237" spans="1:7" x14ac:dyDescent="0.25">
      <c r="A237" s="84">
        <v>7502</v>
      </c>
      <c r="B237" s="84" t="s">
        <v>796</v>
      </c>
      <c r="C237" s="84" t="s">
        <v>145</v>
      </c>
      <c r="D237" s="84" t="s">
        <v>793</v>
      </c>
      <c r="E237" s="84" t="s">
        <v>797</v>
      </c>
      <c r="F237" s="84" t="s">
        <v>760</v>
      </c>
      <c r="G237" s="84" t="s">
        <v>798</v>
      </c>
    </row>
    <row r="238" spans="1:7" x14ac:dyDescent="0.25">
      <c r="A238" s="84">
        <v>7503</v>
      </c>
      <c r="B238" s="84" t="s">
        <v>799</v>
      </c>
      <c r="C238" s="84" t="s">
        <v>145</v>
      </c>
      <c r="D238" s="84" t="s">
        <v>793</v>
      </c>
      <c r="E238" s="84" t="s">
        <v>800</v>
      </c>
      <c r="F238" s="84" t="s">
        <v>760</v>
      </c>
      <c r="G238" s="84" t="s">
        <v>801</v>
      </c>
    </row>
    <row r="239" spans="1:7" x14ac:dyDescent="0.25">
      <c r="A239" s="84">
        <v>7504</v>
      </c>
      <c r="B239" s="84" t="s">
        <v>802</v>
      </c>
      <c r="C239" s="84" t="s">
        <v>145</v>
      </c>
      <c r="D239" s="84" t="s">
        <v>793</v>
      </c>
      <c r="E239" s="84" t="s">
        <v>803</v>
      </c>
      <c r="F239" s="84" t="s">
        <v>760</v>
      </c>
      <c r="G239" s="84" t="s">
        <v>804</v>
      </c>
    </row>
    <row r="240" spans="1:7" x14ac:dyDescent="0.25">
      <c r="A240" s="84">
        <v>7505</v>
      </c>
      <c r="B240" s="84" t="s">
        <v>793</v>
      </c>
      <c r="C240" s="84" t="s">
        <v>145</v>
      </c>
      <c r="D240" s="84" t="s">
        <v>793</v>
      </c>
      <c r="E240" s="84" t="s">
        <v>805</v>
      </c>
      <c r="F240" s="84" t="s">
        <v>760</v>
      </c>
      <c r="G240" s="84" t="s">
        <v>806</v>
      </c>
    </row>
    <row r="241" spans="1:7" x14ac:dyDescent="0.25">
      <c r="A241" s="84">
        <v>7601</v>
      </c>
      <c r="B241" s="84" t="s">
        <v>807</v>
      </c>
      <c r="C241" s="84" t="s">
        <v>319</v>
      </c>
      <c r="D241" s="84" t="s">
        <v>808</v>
      </c>
      <c r="E241" s="84" t="s">
        <v>809</v>
      </c>
      <c r="F241" s="84" t="s">
        <v>810</v>
      </c>
      <c r="G241" s="84" t="s">
        <v>811</v>
      </c>
    </row>
    <row r="242" spans="1:7" x14ac:dyDescent="0.25">
      <c r="A242" s="84">
        <v>7602</v>
      </c>
      <c r="B242" s="84" t="s">
        <v>812</v>
      </c>
      <c r="C242" s="84" t="s">
        <v>319</v>
      </c>
      <c r="D242" s="84" t="s">
        <v>808</v>
      </c>
      <c r="E242" s="84" t="s">
        <v>813</v>
      </c>
      <c r="F242" s="84" t="s">
        <v>810</v>
      </c>
      <c r="G242" s="84" t="s">
        <v>814</v>
      </c>
    </row>
    <row r="243" spans="1:7" x14ac:dyDescent="0.25">
      <c r="A243" s="84">
        <v>7603</v>
      </c>
      <c r="B243" s="84" t="s">
        <v>815</v>
      </c>
      <c r="C243" s="84" t="s">
        <v>319</v>
      </c>
      <c r="D243" s="84" t="s">
        <v>808</v>
      </c>
      <c r="E243" s="84" t="s">
        <v>816</v>
      </c>
      <c r="F243" s="84" t="s">
        <v>810</v>
      </c>
      <c r="G243" s="84" t="s">
        <v>817</v>
      </c>
    </row>
    <row r="244" spans="1:7" x14ac:dyDescent="0.25">
      <c r="A244" s="84">
        <v>7604</v>
      </c>
      <c r="B244" s="84" t="s">
        <v>818</v>
      </c>
      <c r="C244" s="84" t="s">
        <v>319</v>
      </c>
      <c r="D244" s="84" t="s">
        <v>808</v>
      </c>
      <c r="E244" s="84" t="s">
        <v>819</v>
      </c>
      <c r="F244" s="84" t="s">
        <v>810</v>
      </c>
      <c r="G244" s="84" t="s">
        <v>820</v>
      </c>
    </row>
    <row r="245" spans="1:7" x14ac:dyDescent="0.25">
      <c r="A245" s="84">
        <v>7605</v>
      </c>
      <c r="B245" s="84" t="s">
        <v>821</v>
      </c>
      <c r="C245" s="84" t="s">
        <v>319</v>
      </c>
      <c r="D245" s="84" t="s">
        <v>808</v>
      </c>
      <c r="E245" s="84" t="s">
        <v>822</v>
      </c>
      <c r="F245" s="84" t="s">
        <v>810</v>
      </c>
      <c r="G245" s="84" t="s">
        <v>823</v>
      </c>
    </row>
    <row r="246" spans="1:7" x14ac:dyDescent="0.25">
      <c r="A246" s="84">
        <v>7606</v>
      </c>
      <c r="B246" s="84" t="s">
        <v>824</v>
      </c>
      <c r="C246" s="84" t="s">
        <v>319</v>
      </c>
      <c r="D246" s="84" t="s">
        <v>808</v>
      </c>
      <c r="E246" s="84" t="s">
        <v>825</v>
      </c>
      <c r="F246" s="84" t="s">
        <v>810</v>
      </c>
      <c r="G246" s="84" t="s">
        <v>826</v>
      </c>
    </row>
    <row r="247" spans="1:7" x14ac:dyDescent="0.25">
      <c r="A247" s="84">
        <v>7607</v>
      </c>
      <c r="B247" s="84" t="s">
        <v>827</v>
      </c>
      <c r="C247" s="84" t="s">
        <v>319</v>
      </c>
      <c r="D247" s="84" t="s">
        <v>808</v>
      </c>
      <c r="E247" s="84" t="s">
        <v>828</v>
      </c>
      <c r="F247" s="84" t="s">
        <v>810</v>
      </c>
      <c r="G247" s="84" t="s">
        <v>829</v>
      </c>
    </row>
    <row r="248" spans="1:7" x14ac:dyDescent="0.25">
      <c r="A248" s="84">
        <v>7608</v>
      </c>
      <c r="B248" s="84" t="s">
        <v>830</v>
      </c>
      <c r="C248" s="84" t="s">
        <v>319</v>
      </c>
      <c r="D248" s="84" t="s">
        <v>808</v>
      </c>
      <c r="E248" s="84" t="s">
        <v>831</v>
      </c>
      <c r="F248" s="84" t="s">
        <v>810</v>
      </c>
      <c r="G248" s="84" t="s">
        <v>832</v>
      </c>
    </row>
    <row r="249" spans="1:7" x14ac:dyDescent="0.25">
      <c r="A249" s="84">
        <v>7609</v>
      </c>
      <c r="B249" s="84" t="s">
        <v>833</v>
      </c>
      <c r="C249" s="84" t="s">
        <v>319</v>
      </c>
      <c r="D249" s="84" t="s">
        <v>808</v>
      </c>
      <c r="E249" s="84" t="s">
        <v>834</v>
      </c>
      <c r="F249" s="84" t="s">
        <v>810</v>
      </c>
      <c r="G249" s="84" t="s">
        <v>835</v>
      </c>
    </row>
    <row r="250" spans="1:7" x14ac:dyDescent="0.25">
      <c r="A250" s="84">
        <v>7610</v>
      </c>
      <c r="B250" s="84" t="s">
        <v>836</v>
      </c>
      <c r="C250" s="84" t="s">
        <v>319</v>
      </c>
      <c r="D250" s="84" t="s">
        <v>808</v>
      </c>
      <c r="E250" s="84" t="s">
        <v>837</v>
      </c>
      <c r="F250" s="84" t="s">
        <v>810</v>
      </c>
      <c r="G250" s="84" t="s">
        <v>838</v>
      </c>
    </row>
    <row r="251" spans="1:7" x14ac:dyDescent="0.25">
      <c r="A251" s="84">
        <v>7611</v>
      </c>
      <c r="B251" s="84" t="s">
        <v>808</v>
      </c>
      <c r="C251" s="84" t="s">
        <v>319</v>
      </c>
      <c r="D251" s="84" t="s">
        <v>808</v>
      </c>
      <c r="E251" s="84" t="s">
        <v>839</v>
      </c>
      <c r="F251" s="84" t="s">
        <v>810</v>
      </c>
      <c r="G251" s="84" t="s">
        <v>840</v>
      </c>
    </row>
    <row r="252" spans="1:7" x14ac:dyDescent="0.25">
      <c r="A252" s="84">
        <v>7701</v>
      </c>
      <c r="B252" s="84" t="s">
        <v>841</v>
      </c>
      <c r="C252" s="84" t="s">
        <v>145</v>
      </c>
      <c r="D252" s="84" t="s">
        <v>842</v>
      </c>
      <c r="E252" s="84" t="s">
        <v>843</v>
      </c>
      <c r="F252" s="84" t="s">
        <v>844</v>
      </c>
      <c r="G252" s="84" t="s">
        <v>845</v>
      </c>
    </row>
    <row r="253" spans="1:7" x14ac:dyDescent="0.25">
      <c r="A253" s="84">
        <v>7702</v>
      </c>
      <c r="B253" s="84" t="s">
        <v>846</v>
      </c>
      <c r="C253" s="84" t="s">
        <v>145</v>
      </c>
      <c r="D253" s="84" t="s">
        <v>842</v>
      </c>
      <c r="E253" s="84" t="s">
        <v>847</v>
      </c>
      <c r="F253" s="84" t="s">
        <v>844</v>
      </c>
      <c r="G253" s="84" t="s">
        <v>848</v>
      </c>
    </row>
    <row r="254" spans="1:7" x14ac:dyDescent="0.25">
      <c r="A254" s="84">
        <v>7703</v>
      </c>
      <c r="B254" s="84" t="s">
        <v>849</v>
      </c>
      <c r="C254" s="84" t="s">
        <v>145</v>
      </c>
      <c r="D254" s="84" t="s">
        <v>842</v>
      </c>
      <c r="E254" s="84" t="s">
        <v>850</v>
      </c>
      <c r="F254" s="84" t="s">
        <v>844</v>
      </c>
      <c r="G254" s="84" t="s">
        <v>851</v>
      </c>
    </row>
    <row r="255" spans="1:7" x14ac:dyDescent="0.25">
      <c r="A255" s="84">
        <v>7704</v>
      </c>
      <c r="B255" s="84" t="s">
        <v>852</v>
      </c>
      <c r="C255" s="84" t="s">
        <v>145</v>
      </c>
      <c r="D255" s="84" t="s">
        <v>842</v>
      </c>
      <c r="E255" s="84" t="s">
        <v>853</v>
      </c>
      <c r="F255" s="84" t="s">
        <v>844</v>
      </c>
      <c r="G255" s="84" t="s">
        <v>854</v>
      </c>
    </row>
    <row r="256" spans="1:7" x14ac:dyDescent="0.25">
      <c r="A256" s="84">
        <v>7705</v>
      </c>
      <c r="B256" s="84" t="s">
        <v>855</v>
      </c>
      <c r="C256" s="84" t="s">
        <v>145</v>
      </c>
      <c r="D256" s="84" t="s">
        <v>842</v>
      </c>
      <c r="E256" s="84" t="s">
        <v>856</v>
      </c>
      <c r="F256" s="84" t="s">
        <v>844</v>
      </c>
      <c r="G256" s="84" t="s">
        <v>857</v>
      </c>
    </row>
    <row r="257" spans="1:7" x14ac:dyDescent="0.25">
      <c r="A257" s="84">
        <v>7706</v>
      </c>
      <c r="B257" s="84" t="s">
        <v>858</v>
      </c>
      <c r="C257" s="84" t="s">
        <v>145</v>
      </c>
      <c r="D257" s="84" t="s">
        <v>842</v>
      </c>
      <c r="E257" s="84" t="s">
        <v>859</v>
      </c>
      <c r="F257" s="84" t="s">
        <v>844</v>
      </c>
      <c r="G257" s="84" t="s">
        <v>860</v>
      </c>
    </row>
    <row r="258" spans="1:7" x14ac:dyDescent="0.25">
      <c r="A258" s="84">
        <v>7707</v>
      </c>
      <c r="B258" s="84" t="s">
        <v>861</v>
      </c>
      <c r="C258" s="84" t="s">
        <v>145</v>
      </c>
      <c r="D258" s="84" t="s">
        <v>842</v>
      </c>
      <c r="E258" s="84" t="s">
        <v>862</v>
      </c>
      <c r="F258" s="84" t="s">
        <v>844</v>
      </c>
      <c r="G258" s="84" t="s">
        <v>863</v>
      </c>
    </row>
    <row r="259" spans="1:7" x14ac:dyDescent="0.25">
      <c r="A259" s="84">
        <v>7708</v>
      </c>
      <c r="B259" s="84" t="s">
        <v>864</v>
      </c>
      <c r="C259" s="84" t="s">
        <v>145</v>
      </c>
      <c r="D259" s="84" t="s">
        <v>842</v>
      </c>
      <c r="E259" s="84" t="s">
        <v>865</v>
      </c>
      <c r="F259" s="84" t="s">
        <v>844</v>
      </c>
      <c r="G259" s="84" t="s">
        <v>866</v>
      </c>
    </row>
    <row r="260" spans="1:7" x14ac:dyDescent="0.25">
      <c r="A260" s="84">
        <v>7709</v>
      </c>
      <c r="B260" s="84" t="s">
        <v>867</v>
      </c>
      <c r="C260" s="84" t="s">
        <v>145</v>
      </c>
      <c r="D260" s="84" t="s">
        <v>842</v>
      </c>
      <c r="E260" s="84" t="s">
        <v>868</v>
      </c>
      <c r="F260" s="84" t="s">
        <v>844</v>
      </c>
      <c r="G260" s="84" t="s">
        <v>869</v>
      </c>
    </row>
    <row r="261" spans="1:7" x14ac:dyDescent="0.25">
      <c r="A261" s="84">
        <v>7710</v>
      </c>
      <c r="B261" s="84" t="s">
        <v>842</v>
      </c>
      <c r="C261" s="84" t="s">
        <v>145</v>
      </c>
      <c r="D261" s="84" t="s">
        <v>842</v>
      </c>
      <c r="E261" s="84" t="s">
        <v>870</v>
      </c>
      <c r="F261" s="84" t="s">
        <v>844</v>
      </c>
      <c r="G261" s="84" t="s">
        <v>871</v>
      </c>
    </row>
    <row r="262" spans="1:7" x14ac:dyDescent="0.25">
      <c r="A262" s="84">
        <v>7801</v>
      </c>
      <c r="B262" s="84" t="s">
        <v>872</v>
      </c>
      <c r="C262" s="84" t="s">
        <v>104</v>
      </c>
      <c r="D262" s="84" t="s">
        <v>873</v>
      </c>
      <c r="E262" s="84" t="s">
        <v>874</v>
      </c>
      <c r="F262" s="84" t="s">
        <v>875</v>
      </c>
      <c r="G262" s="84" t="s">
        <v>876</v>
      </c>
    </row>
    <row r="263" spans="1:7" x14ac:dyDescent="0.25">
      <c r="A263" s="84">
        <v>7802</v>
      </c>
      <c r="B263" s="84" t="s">
        <v>877</v>
      </c>
      <c r="C263" s="84" t="s">
        <v>104</v>
      </c>
      <c r="D263" s="84" t="s">
        <v>873</v>
      </c>
      <c r="E263" s="84" t="s">
        <v>878</v>
      </c>
      <c r="F263" s="84" t="s">
        <v>875</v>
      </c>
      <c r="G263" s="84" t="s">
        <v>879</v>
      </c>
    </row>
    <row r="264" spans="1:7" x14ac:dyDescent="0.25">
      <c r="A264" s="84">
        <v>7803</v>
      </c>
      <c r="B264" s="84" t="s">
        <v>880</v>
      </c>
      <c r="C264" s="84" t="s">
        <v>104</v>
      </c>
      <c r="D264" s="84" t="s">
        <v>873</v>
      </c>
      <c r="E264" s="84" t="s">
        <v>881</v>
      </c>
      <c r="F264" s="84" t="s">
        <v>875</v>
      </c>
      <c r="G264" s="84" t="s">
        <v>882</v>
      </c>
    </row>
    <row r="265" spans="1:7" x14ac:dyDescent="0.25">
      <c r="A265" s="84">
        <v>7804</v>
      </c>
      <c r="B265" s="84" t="s">
        <v>883</v>
      </c>
      <c r="C265" s="84" t="s">
        <v>104</v>
      </c>
      <c r="D265" s="84" t="s">
        <v>873</v>
      </c>
      <c r="E265" s="84" t="s">
        <v>884</v>
      </c>
      <c r="F265" s="84" t="s">
        <v>875</v>
      </c>
      <c r="G265" s="84" t="s">
        <v>885</v>
      </c>
    </row>
    <row r="266" spans="1:7" x14ac:dyDescent="0.25">
      <c r="A266" s="84">
        <v>7805</v>
      </c>
      <c r="B266" s="84" t="s">
        <v>873</v>
      </c>
      <c r="C266" s="84" t="s">
        <v>104</v>
      </c>
      <c r="D266" s="84" t="s">
        <v>873</v>
      </c>
      <c r="E266" s="84" t="s">
        <v>886</v>
      </c>
      <c r="F266" s="84" t="s">
        <v>875</v>
      </c>
      <c r="G266" s="84" t="s">
        <v>887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5</vt:i4>
      </vt:variant>
      <vt:variant>
        <vt:lpstr>Наименувани диапазони</vt:lpstr>
      </vt:variant>
      <vt:variant>
        <vt:i4>6</vt:i4>
      </vt:variant>
    </vt:vector>
  </HeadingPairs>
  <TitlesOfParts>
    <vt:vector size="11" baseType="lpstr">
      <vt:lpstr>2025-2027</vt:lpstr>
      <vt:lpstr>2025</vt:lpstr>
      <vt:lpstr>2026</vt:lpstr>
      <vt:lpstr>2027</vt:lpstr>
      <vt:lpstr>lists</vt:lpstr>
      <vt:lpstr>ebk</vt:lpstr>
      <vt:lpstr>muninfo</vt:lpstr>
      <vt:lpstr>'2025'!Печат_заглавия</vt:lpstr>
      <vt:lpstr>'2025-2027'!Печат_заглавия</vt:lpstr>
      <vt:lpstr>'2026'!Печат_заглавия</vt:lpstr>
      <vt:lpstr>'2027'!Печат_заглавия</vt:lpstr>
    </vt:vector>
  </TitlesOfParts>
  <Company>Ministry of Finance - Bulgaria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Петкова</dc:creator>
  <cp:lastModifiedBy>Diana Gavrailova</cp:lastModifiedBy>
  <cp:lastPrinted>2024-05-08T09:05:44Z</cp:lastPrinted>
  <dcterms:created xsi:type="dcterms:W3CDTF">2011-08-01T06:49:13Z</dcterms:created>
  <dcterms:modified xsi:type="dcterms:W3CDTF">2024-05-08T09:05:46Z</dcterms:modified>
</cp:coreProperties>
</file>