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vt3\mandat 2023-2027\РЕШЕНИЯ\3 pr_r\"/>
    </mc:Choice>
  </mc:AlternateContent>
  <workbookProtection workbookPassword="86B3" lockStructure="1"/>
  <bookViews>
    <workbookView xWindow="0" yWindow="0" windowWidth="23040" windowHeight="7755" firstSheet="1" activeTab="1"/>
  </bookViews>
  <sheets>
    <sheet name="lists" sheetId="4" state="hidden" r:id="rId1"/>
    <sheet name="FormKR" sheetId="2" r:id="rId2"/>
  </sheets>
  <definedNames>
    <definedName name="allowed">lists!$G$1:$G$2</definedName>
    <definedName name="code">FormKR!$F$6</definedName>
    <definedName name="ebk">lists!$A$1:$A$265</definedName>
    <definedName name="finsrc">lists!$M$1:$M$4</definedName>
    <definedName name="func">lists!$L$1:$L$8</definedName>
    <definedName name="local">lists!$H$1:$H$2</definedName>
    <definedName name="muninfo">lists!$A$1:$D$265</definedName>
    <definedName name="paragraph">lists!$K$15:$K$19</definedName>
    <definedName name="repair">lists!$K$1:$K$2</definedName>
    <definedName name="state">lists!$I$1:$I$4</definedName>
    <definedName name="type">lists!$J$1:$J$4</definedName>
    <definedName name="yn">lists!$E$1:$E$2</definedName>
    <definedName name="ynm">lists!$F$1:$F$4</definedName>
    <definedName name="_xlnm.Print_Area" localSheetId="1">FormKR!$E$1:$H$205</definedName>
  </definedNames>
  <calcPr calcId="162913"/>
</workbook>
</file>

<file path=xl/calcChain.xml><?xml version="1.0" encoding="utf-8"?>
<calcChain xmlns="http://schemas.openxmlformats.org/spreadsheetml/2006/main">
  <c r="H89" i="2" l="1"/>
  <c r="H99" i="2"/>
  <c r="H109" i="2"/>
  <c r="H119" i="2"/>
  <c r="H129" i="2"/>
  <c r="C128" i="2"/>
  <c r="A128" i="2"/>
  <c r="C127" i="2"/>
  <c r="A127" i="2"/>
  <c r="C126" i="2"/>
  <c r="A126" i="2"/>
  <c r="C125" i="2"/>
  <c r="A125" i="2"/>
  <c r="C118" i="2"/>
  <c r="A118" i="2"/>
  <c r="C117" i="2"/>
  <c r="A117" i="2"/>
  <c r="C116" i="2"/>
  <c r="A116" i="2"/>
  <c r="C115" i="2"/>
  <c r="A115" i="2"/>
  <c r="C108" i="2"/>
  <c r="A108" i="2"/>
  <c r="C107" i="2"/>
  <c r="A107" i="2"/>
  <c r="C106" i="2"/>
  <c r="A106" i="2"/>
  <c r="C105" i="2"/>
  <c r="A105" i="2"/>
  <c r="C98" i="2"/>
  <c r="A98" i="2"/>
  <c r="C97" i="2"/>
  <c r="A97" i="2"/>
  <c r="C96" i="2"/>
  <c r="A96" i="2"/>
  <c r="C95" i="2"/>
  <c r="A95" i="2"/>
  <c r="C88" i="2"/>
  <c r="A88" i="2"/>
  <c r="C87" i="2"/>
  <c r="A87" i="2"/>
  <c r="C86" i="2"/>
  <c r="A86" i="2"/>
  <c r="C85" i="2"/>
  <c r="A85" i="2"/>
  <c r="H79" i="2"/>
  <c r="C78" i="2"/>
  <c r="A78" i="2"/>
  <c r="C77" i="2"/>
  <c r="A77" i="2"/>
  <c r="C76" i="2"/>
  <c r="A76" i="2"/>
  <c r="F189" i="2" l="1"/>
  <c r="F190" i="2"/>
  <c r="A111" i="2"/>
  <c r="C111" i="2"/>
  <c r="A112" i="2"/>
  <c r="C112" i="2"/>
  <c r="A113" i="2"/>
  <c r="C113" i="2"/>
  <c r="A114" i="2"/>
  <c r="C114" i="2"/>
  <c r="A119" i="2"/>
  <c r="C119" i="2"/>
  <c r="A121" i="2"/>
  <c r="C121" i="2"/>
  <c r="A122" i="2"/>
  <c r="C122" i="2"/>
  <c r="A123" i="2"/>
  <c r="C123" i="2"/>
  <c r="A124" i="2"/>
  <c r="C124" i="2"/>
  <c r="A129" i="2"/>
  <c r="C129" i="2"/>
  <c r="C20" i="2" l="1"/>
  <c r="A20" i="2"/>
  <c r="C29" i="2"/>
  <c r="A29" i="2"/>
  <c r="A146" i="2"/>
  <c r="A145" i="2"/>
  <c r="A144" i="2"/>
  <c r="A143" i="2"/>
  <c r="A142" i="2"/>
  <c r="A141" i="2"/>
  <c r="A133" i="2"/>
  <c r="A134" i="2"/>
  <c r="A135" i="2"/>
  <c r="A136" i="2"/>
  <c r="A137" i="2"/>
  <c r="A138" i="2"/>
  <c r="C138" i="2"/>
  <c r="C137" i="2"/>
  <c r="C136" i="2"/>
  <c r="C135" i="2"/>
  <c r="C134" i="2"/>
  <c r="C133" i="2"/>
  <c r="H130" i="2"/>
  <c r="H69" i="2"/>
  <c r="C89" i="2"/>
  <c r="C41" i="2"/>
  <c r="C40" i="2"/>
  <c r="A41" i="2"/>
  <c r="A40" i="2"/>
  <c r="C154" i="2"/>
  <c r="C153" i="2"/>
  <c r="C152" i="2"/>
  <c r="C151" i="2"/>
  <c r="C150" i="2"/>
  <c r="C149" i="2"/>
  <c r="C148" i="2"/>
  <c r="C146" i="2"/>
  <c r="C145" i="2"/>
  <c r="C144" i="2"/>
  <c r="C143" i="2"/>
  <c r="C142" i="2"/>
  <c r="C141" i="2"/>
  <c r="A148" i="2"/>
  <c r="A149" i="2"/>
  <c r="A150" i="2"/>
  <c r="A151" i="2"/>
  <c r="A152" i="2"/>
  <c r="A153" i="2"/>
  <c r="C162" i="2"/>
  <c r="A162" i="2"/>
  <c r="C104" i="2"/>
  <c r="C103" i="2"/>
  <c r="C102" i="2"/>
  <c r="C101" i="2"/>
  <c r="C94" i="2"/>
  <c r="C93" i="2"/>
  <c r="C92" i="2"/>
  <c r="C91" i="2"/>
  <c r="C84" i="2"/>
  <c r="C83" i="2"/>
  <c r="C82" i="2"/>
  <c r="C81" i="2"/>
  <c r="C75" i="2"/>
  <c r="C74" i="2"/>
  <c r="C73" i="2"/>
  <c r="C72" i="2"/>
  <c r="A109" i="2"/>
  <c r="A104" i="2"/>
  <c r="A103" i="2"/>
  <c r="A102" i="2"/>
  <c r="A101" i="2"/>
  <c r="A99" i="2"/>
  <c r="A94" i="2"/>
  <c r="A93" i="2"/>
  <c r="A92" i="2"/>
  <c r="A91" i="2"/>
  <c r="A89" i="2"/>
  <c r="A84" i="2"/>
  <c r="A83" i="2"/>
  <c r="A82" i="2"/>
  <c r="A81" i="2"/>
  <c r="A79" i="2"/>
  <c r="A75" i="2"/>
  <c r="A74" i="2"/>
  <c r="A73" i="2"/>
  <c r="A72" i="2"/>
  <c r="C109" i="2"/>
  <c r="C99" i="2"/>
  <c r="C139" i="2"/>
  <c r="C132" i="2"/>
  <c r="A132" i="2"/>
  <c r="A139" i="2"/>
  <c r="C61" i="2"/>
  <c r="A61" i="2"/>
  <c r="A154" i="2"/>
  <c r="C177" i="2"/>
  <c r="C176" i="2"/>
  <c r="C175" i="2"/>
  <c r="C183" i="2"/>
  <c r="C182" i="2"/>
  <c r="C181" i="2"/>
  <c r="C169" i="2"/>
  <c r="C168" i="2"/>
  <c r="C167" i="2"/>
  <c r="C166" i="2"/>
  <c r="C161" i="2"/>
  <c r="C160" i="2"/>
  <c r="C159" i="2"/>
  <c r="C158" i="2"/>
  <c r="C180" i="2"/>
  <c r="C172" i="2"/>
  <c r="C165" i="2"/>
  <c r="C157" i="2"/>
  <c r="C68" i="2"/>
  <c r="C67" i="2"/>
  <c r="C66" i="2"/>
  <c r="C65" i="2"/>
  <c r="C64" i="2"/>
  <c r="C60" i="2"/>
  <c r="C59" i="2"/>
  <c r="C58" i="2"/>
  <c r="C57" i="2"/>
  <c r="C56" i="2"/>
  <c r="C54" i="2"/>
  <c r="C53" i="2"/>
  <c r="C52" i="2"/>
  <c r="C51" i="2"/>
  <c r="C50" i="2"/>
  <c r="C49" i="2"/>
  <c r="C48" i="2"/>
  <c r="C46" i="2"/>
  <c r="C45" i="2"/>
  <c r="C43" i="2"/>
  <c r="C42" i="2"/>
  <c r="C38" i="2"/>
  <c r="C36" i="2"/>
  <c r="C35" i="2"/>
  <c r="C32" i="2"/>
  <c r="C31" i="2"/>
  <c r="C28" i="2"/>
  <c r="C27" i="2"/>
  <c r="C26" i="2"/>
  <c r="C25" i="2"/>
  <c r="C23" i="2"/>
  <c r="C22" i="2"/>
  <c r="C21" i="2"/>
  <c r="C16" i="2"/>
  <c r="C13" i="2"/>
  <c r="C12" i="2"/>
  <c r="C11" i="2"/>
  <c r="C10" i="2"/>
  <c r="A183" i="2"/>
  <c r="A182" i="2"/>
  <c r="A181" i="2"/>
  <c r="A180" i="2"/>
  <c r="A177" i="2"/>
  <c r="A176" i="2"/>
  <c r="A175" i="2"/>
  <c r="A172" i="2"/>
  <c r="A169" i="2"/>
  <c r="A168" i="2"/>
  <c r="A167" i="2"/>
  <c r="A166" i="2"/>
  <c r="A165" i="2"/>
  <c r="A161" i="2"/>
  <c r="A160" i="2"/>
  <c r="A159" i="2"/>
  <c r="A158" i="2"/>
  <c r="A157" i="2"/>
  <c r="A130" i="2"/>
  <c r="A69" i="2"/>
  <c r="A68" i="2"/>
  <c r="A67" i="2"/>
  <c r="A66" i="2"/>
  <c r="A65" i="2"/>
  <c r="A64" i="2"/>
  <c r="A63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6" i="2"/>
  <c r="A45" i="2"/>
  <c r="A43" i="2"/>
  <c r="A42" i="2"/>
  <c r="A38" i="2"/>
  <c r="A36" i="2"/>
  <c r="A35" i="2"/>
  <c r="A32" i="2"/>
  <c r="A31" i="2"/>
  <c r="A28" i="2"/>
  <c r="A27" i="2"/>
  <c r="A26" i="2"/>
  <c r="A25" i="2"/>
  <c r="A23" i="2"/>
  <c r="A22" i="2"/>
  <c r="A21" i="2"/>
  <c r="A16" i="2"/>
  <c r="A13" i="2"/>
  <c r="A12" i="2"/>
  <c r="A11" i="2"/>
  <c r="A10" i="2"/>
  <c r="F9" i="2"/>
  <c r="F8" i="2"/>
  <c r="F7" i="2"/>
  <c r="G64" i="2"/>
  <c r="G67" i="2"/>
  <c r="C79" i="2" l="1"/>
  <c r="C130" i="2"/>
  <c r="H63" i="2"/>
  <c r="C69" i="2"/>
  <c r="G66" i="2" l="1"/>
  <c r="G68" i="2"/>
  <c r="G69" i="2"/>
  <c r="C63" i="2"/>
  <c r="G65" i="2"/>
</calcChain>
</file>

<file path=xl/sharedStrings.xml><?xml version="1.0" encoding="utf-8"?>
<sst xmlns="http://schemas.openxmlformats.org/spreadsheetml/2006/main" count="1181" uniqueCount="585">
  <si>
    <t>I. Обща информация</t>
  </si>
  <si>
    <t>Община</t>
  </si>
  <si>
    <t>Област</t>
  </si>
  <si>
    <t>Лице за контакт</t>
  </si>
  <si>
    <t>Длъжност</t>
  </si>
  <si>
    <t>Телефон за контакт</t>
  </si>
  <si>
    <t>Адрес на електронната поща:</t>
  </si>
  <si>
    <t>1. Наименование на обекта</t>
  </si>
  <si>
    <t>3. Брой жители по постоянен адрес на населеното място, посочено като местонахождение на обекта</t>
  </si>
  <si>
    <t>5. Брой засегнати лица от състоянието на обекта (пряко и косвено)</t>
  </si>
  <si>
    <t>ФОРМУЛЯР</t>
  </si>
  <si>
    <t>II. Наименование на проекта</t>
  </si>
  <si>
    <t>III. Описание на проектното предложение</t>
  </si>
  <si>
    <t>7. Наличие на проектна готовност (ППР)</t>
  </si>
  <si>
    <t>- Планирано начало/изпълнение на финансиране на СМР (година на започване, след издаване на разрешение за строителство и възлагане изпълнението след процедура по ЗОП):</t>
  </si>
  <si>
    <t>- Планиран край (година на завършване/въвеждане в експлоатация):</t>
  </si>
  <si>
    <t>- Година за финансиране на разходи за ППР</t>
  </si>
  <si>
    <t>- Предпроектно проучване</t>
  </si>
  <si>
    <t>- Идеен проект</t>
  </si>
  <si>
    <t>- Технически проект</t>
  </si>
  <si>
    <t>- Работен проект</t>
  </si>
  <si>
    <t>- Издадено разрешение за строеж</t>
  </si>
  <si>
    <t>VI. Очаквани резултати от изпълнението на проектното предложение за лицата по т. 5:</t>
  </si>
  <si>
    <t>Функция</t>
  </si>
  <si>
    <t xml:space="preserve">VIII. Анализ и управление на риска. Осъществяване на мониторинг и инвеститорски контрол от общината </t>
  </si>
  <si>
    <t>Лошо</t>
  </si>
  <si>
    <t>Критично</t>
  </si>
  <si>
    <t>Ново строителство</t>
  </si>
  <si>
    <t>Много лошо</t>
  </si>
  <si>
    <t>8.2. Необходимо оборудване и обзавеждане (за сгради)</t>
  </si>
  <si>
    <t>в т. ч. бр. жители на населеното място</t>
  </si>
  <si>
    <t>Общ брой засегнати от състоянието на обекта:</t>
  </si>
  <si>
    <t>IV. Обосновка на проектното предложение</t>
  </si>
  <si>
    <t>- идентифицирани са основните източници на рискове</t>
  </si>
  <si>
    <t>- наличен капацитет на общинската администрация</t>
  </si>
  <si>
    <t>- управление на проекта ще се осъществи чрез възлагане</t>
  </si>
  <si>
    <t>- ефектът е само за жители на населеното място</t>
  </si>
  <si>
    <t>- ефектът е и за други потребители</t>
  </si>
  <si>
    <t>- принос за икономическото развитие</t>
  </si>
  <si>
    <t>- подобряване на жизнената среда</t>
  </si>
  <si>
    <t>- подобряване на конкретна дейност/услуга</t>
  </si>
  <si>
    <t>в т.ч. ППР</t>
  </si>
  <si>
    <t>в т.ч. СМР</t>
  </si>
  <si>
    <t>в т.ч. надзор</t>
  </si>
  <si>
    <t>в т.ч. оценка за съответствие</t>
  </si>
  <si>
    <t>в т.ч. други</t>
  </si>
  <si>
    <t>в т.ч. предходни години</t>
  </si>
  <si>
    <t>Бaнcкo</t>
  </si>
  <si>
    <t>Югозападен район</t>
  </si>
  <si>
    <t>Благоевград</t>
  </si>
  <si>
    <t>Бeлицa</t>
  </si>
  <si>
    <t>Блaгoeвгpaд</t>
  </si>
  <si>
    <t>Гoцe Дeлчeв</t>
  </si>
  <si>
    <t>Гъpмeн</t>
  </si>
  <si>
    <t>Кpecнa</t>
  </si>
  <si>
    <t>Пeтpич</t>
  </si>
  <si>
    <t>Paзлoг</t>
  </si>
  <si>
    <t>Caндaнcки</t>
  </si>
  <si>
    <t>Caтoвчa</t>
  </si>
  <si>
    <t>Cимитли</t>
  </si>
  <si>
    <t>Cтpумяни</t>
  </si>
  <si>
    <t>Xaджидимoвo</t>
  </si>
  <si>
    <t>Якopудa</t>
  </si>
  <si>
    <t>Aйтoc</t>
  </si>
  <si>
    <t>Югоизточен район</t>
  </si>
  <si>
    <t>Бургас</t>
  </si>
  <si>
    <t>Буpгac</t>
  </si>
  <si>
    <t>Кaмeнo</t>
  </si>
  <si>
    <t>Кapнoбaт</t>
  </si>
  <si>
    <t>Мaлкo Тъpнoвo</t>
  </si>
  <si>
    <t>Нeceбъp</t>
  </si>
  <si>
    <t>Пoмopиe</t>
  </si>
  <si>
    <t>Пpимopcкo</t>
  </si>
  <si>
    <t>Pуeн</t>
  </si>
  <si>
    <t>Coзoпoл</t>
  </si>
  <si>
    <t>Cpeдeц</t>
  </si>
  <si>
    <t>Cунгуpлape</t>
  </si>
  <si>
    <t>Цapeвo</t>
  </si>
  <si>
    <t>Aвpeн</t>
  </si>
  <si>
    <t>Североизточен район</t>
  </si>
  <si>
    <t>Варна</t>
  </si>
  <si>
    <t>Aкcaкoвo</t>
  </si>
  <si>
    <t>Бeлocлaв</t>
  </si>
  <si>
    <t>Бялa</t>
  </si>
  <si>
    <t>Вapнa</t>
  </si>
  <si>
    <t>Вeтpинo</t>
  </si>
  <si>
    <t>Вълчи Дoл</t>
  </si>
  <si>
    <t>Дeвня</t>
  </si>
  <si>
    <t>Дoлни Чифлик</t>
  </si>
  <si>
    <t>Дългoпoл</t>
  </si>
  <si>
    <t>Пpoвaдия</t>
  </si>
  <si>
    <t>Cувopoвo</t>
  </si>
  <si>
    <t>Вeликo Тъpнoвo</t>
  </si>
  <si>
    <t>Северен централен район</t>
  </si>
  <si>
    <t>Велико Търново</t>
  </si>
  <si>
    <t>Гopнa Opяxoвицa</t>
  </si>
  <si>
    <t>Eлeнa</t>
  </si>
  <si>
    <t>Злaтapицa</t>
  </si>
  <si>
    <t>Ляcкoвeц</t>
  </si>
  <si>
    <t>Пaвликeни</t>
  </si>
  <si>
    <t>Пoлcки Тpъмбeш</t>
  </si>
  <si>
    <t>Cвищoв</t>
  </si>
  <si>
    <t>Cтpaжицa</t>
  </si>
  <si>
    <t>Cуxиндoл</t>
  </si>
  <si>
    <t>Бeлoгpaчик</t>
  </si>
  <si>
    <t>Северозападен район</t>
  </si>
  <si>
    <t>Видин</t>
  </si>
  <si>
    <t>Бoйницa</t>
  </si>
  <si>
    <t>Бpeгoвo</t>
  </si>
  <si>
    <t>Гpaмaдa</t>
  </si>
  <si>
    <t>Димoвo</t>
  </si>
  <si>
    <t>Кулa</t>
  </si>
  <si>
    <t>Мaкpeш</t>
  </si>
  <si>
    <t>Нoвo Ceлo</t>
  </si>
  <si>
    <t>Pужинци</t>
  </si>
  <si>
    <t>Чупpeнe</t>
  </si>
  <si>
    <t>Бopoвaн</t>
  </si>
  <si>
    <t>Враца</t>
  </si>
  <si>
    <t>Бялa Cлaтинa</t>
  </si>
  <si>
    <t>Вpaцa</t>
  </si>
  <si>
    <t>Кoзлoдуй</t>
  </si>
  <si>
    <t>Кpивoдoл</t>
  </si>
  <si>
    <t>Мeздpa</t>
  </si>
  <si>
    <t>Мизия</t>
  </si>
  <si>
    <t>Opяxoвo</t>
  </si>
  <si>
    <t>Poмaн</t>
  </si>
  <si>
    <t>Xaйpeдин</t>
  </si>
  <si>
    <t>Гaбpoвo</t>
  </si>
  <si>
    <t>Габрово</t>
  </si>
  <si>
    <t>Дpянoвo</t>
  </si>
  <si>
    <t>Ceвлиeвo</t>
  </si>
  <si>
    <t>Тpявнa</t>
  </si>
  <si>
    <t>Бaлчик</t>
  </si>
  <si>
    <t>Добрич</t>
  </si>
  <si>
    <t>Гeнepaл Тoшeвo</t>
  </si>
  <si>
    <t>Дoбpич</t>
  </si>
  <si>
    <t>Дoбpичка</t>
  </si>
  <si>
    <t>Кaвapнa</t>
  </si>
  <si>
    <t>Кpушapи</t>
  </si>
  <si>
    <t>Тepвeл</t>
  </si>
  <si>
    <t>Шaблa</t>
  </si>
  <si>
    <t>Apдинo</t>
  </si>
  <si>
    <t>Южен централен район</t>
  </si>
  <si>
    <t>Кърджали</t>
  </si>
  <si>
    <t>Джeбeл</t>
  </si>
  <si>
    <t>Киpкoвo</t>
  </si>
  <si>
    <t>Кpумoвгpaд</t>
  </si>
  <si>
    <t>Къpджaли</t>
  </si>
  <si>
    <t>Мoмчилгpaд</t>
  </si>
  <si>
    <t>Чepнooчeнe</t>
  </si>
  <si>
    <t>Бобовдол</t>
  </si>
  <si>
    <t>Кюстендил</t>
  </si>
  <si>
    <t>Бобошево</t>
  </si>
  <si>
    <t>Дупница</t>
  </si>
  <si>
    <t>Кочериново</t>
  </si>
  <si>
    <t>Невестино</t>
  </si>
  <si>
    <t>Pила</t>
  </si>
  <si>
    <t>Cапарева Баня</t>
  </si>
  <si>
    <t>Трекляно</t>
  </si>
  <si>
    <t>Aприлци</t>
  </si>
  <si>
    <t>Ловеч</t>
  </si>
  <si>
    <t>Летница</t>
  </si>
  <si>
    <t>Луковит</t>
  </si>
  <si>
    <t>Тетевен</t>
  </si>
  <si>
    <t>Троян</t>
  </si>
  <si>
    <t>Угърчин</t>
  </si>
  <si>
    <t>Ябланица</t>
  </si>
  <si>
    <t>Берковица</t>
  </si>
  <si>
    <t>Монтана</t>
  </si>
  <si>
    <t>Бойчиновци</t>
  </si>
  <si>
    <t>Брусарци</t>
  </si>
  <si>
    <t>Вълчедръм</t>
  </si>
  <si>
    <t>Вършец</t>
  </si>
  <si>
    <t>Георги Дамяново</t>
  </si>
  <si>
    <t>Лом</t>
  </si>
  <si>
    <t>Медковец</t>
  </si>
  <si>
    <t>Чипровци</t>
  </si>
  <si>
    <t>Якимово</t>
  </si>
  <si>
    <t>Батак</t>
  </si>
  <si>
    <t>Пазарджик</t>
  </si>
  <si>
    <t>Белово</t>
  </si>
  <si>
    <t>Брацигово</t>
  </si>
  <si>
    <t>Велинград</t>
  </si>
  <si>
    <t>Лесичово</t>
  </si>
  <si>
    <t>Панагюрище</t>
  </si>
  <si>
    <t>Пещера</t>
  </si>
  <si>
    <t>Pакитово</t>
  </si>
  <si>
    <t>Cептември</t>
  </si>
  <si>
    <t>Cтрелча</t>
  </si>
  <si>
    <t>Сърница</t>
  </si>
  <si>
    <t>Бpeзник</t>
  </si>
  <si>
    <t>Перник</t>
  </si>
  <si>
    <t>Зeмeн</t>
  </si>
  <si>
    <t>Кoвaчeвци</t>
  </si>
  <si>
    <t>Пepник</t>
  </si>
  <si>
    <t>Paдoмиp</t>
  </si>
  <si>
    <t>Тpън</t>
  </si>
  <si>
    <t>Бeлeнe</t>
  </si>
  <si>
    <t>Плевен</t>
  </si>
  <si>
    <t>Гулянци</t>
  </si>
  <si>
    <t>Дoлнa Митpoпoлия</t>
  </si>
  <si>
    <t>Дoлни Дъбник</t>
  </si>
  <si>
    <t>Иcкъp</t>
  </si>
  <si>
    <t>Лeвcки</t>
  </si>
  <si>
    <t>Никoпoл</t>
  </si>
  <si>
    <t>Плeвeн</t>
  </si>
  <si>
    <t>Пopдим</t>
  </si>
  <si>
    <t>Чepвeн Бpяг</t>
  </si>
  <si>
    <t>Кнeжa</t>
  </si>
  <si>
    <t>Aсеновград</t>
  </si>
  <si>
    <t>Пловдив</t>
  </si>
  <si>
    <t>Брезово</t>
  </si>
  <si>
    <t>Калояново</t>
  </si>
  <si>
    <t>Карлово</t>
  </si>
  <si>
    <t>Кричим</t>
  </si>
  <si>
    <t>Лъки</t>
  </si>
  <si>
    <t>Марица</t>
  </si>
  <si>
    <t>Перущица</t>
  </si>
  <si>
    <t>Първомай</t>
  </si>
  <si>
    <t>Pаковски</t>
  </si>
  <si>
    <t>Pодопи</t>
  </si>
  <si>
    <t>Cадово</t>
  </si>
  <si>
    <t>Стамболийски</t>
  </si>
  <si>
    <t>Cъединение</t>
  </si>
  <si>
    <t>Xисаря</t>
  </si>
  <si>
    <t>Куклен</t>
  </si>
  <si>
    <t>Сопот</t>
  </si>
  <si>
    <t>Завет</t>
  </si>
  <si>
    <t>Разград</t>
  </si>
  <si>
    <t>Исперих</t>
  </si>
  <si>
    <t>Кубрат</t>
  </si>
  <si>
    <t>Лозница</t>
  </si>
  <si>
    <t>Pазград</t>
  </si>
  <si>
    <t>Cамуил</t>
  </si>
  <si>
    <t>Цар Калоян</t>
  </si>
  <si>
    <t>Борово</t>
  </si>
  <si>
    <t>Русе</t>
  </si>
  <si>
    <t>Бяла</t>
  </si>
  <si>
    <t>Ветово</t>
  </si>
  <si>
    <t>Две Могили</t>
  </si>
  <si>
    <t>Иваново</t>
  </si>
  <si>
    <t>Pусе</t>
  </si>
  <si>
    <t>Cливо Поле</t>
  </si>
  <si>
    <t>Ценово</t>
  </si>
  <si>
    <t>Aлфатар</t>
  </si>
  <si>
    <t>Силистра</t>
  </si>
  <si>
    <t>Главиница</t>
  </si>
  <si>
    <t>Дулово</t>
  </si>
  <si>
    <t>Кайнарджа</t>
  </si>
  <si>
    <t>Cилистра</t>
  </si>
  <si>
    <t>Cитово</t>
  </si>
  <si>
    <t>Тутракан</t>
  </si>
  <si>
    <t>Котел</t>
  </si>
  <si>
    <t>Сливен</t>
  </si>
  <si>
    <t>Нова Загора</t>
  </si>
  <si>
    <t>Cливен</t>
  </si>
  <si>
    <t>Твърдица</t>
  </si>
  <si>
    <t>Баните</t>
  </si>
  <si>
    <t>Смолян</t>
  </si>
  <si>
    <t>Борино</t>
  </si>
  <si>
    <t>Девин</t>
  </si>
  <si>
    <t>Доспат</t>
  </si>
  <si>
    <t>Златоград</t>
  </si>
  <si>
    <t>Мадан</t>
  </si>
  <si>
    <t>Неделино</t>
  </si>
  <si>
    <t>Pудозем</t>
  </si>
  <si>
    <t>Cмолян</t>
  </si>
  <si>
    <t>Чепеларе</t>
  </si>
  <si>
    <t>Столична</t>
  </si>
  <si>
    <t>София град</t>
  </si>
  <si>
    <t>Антон</t>
  </si>
  <si>
    <t>София област</t>
  </si>
  <si>
    <t>Божурище</t>
  </si>
  <si>
    <t>Ботевград</t>
  </si>
  <si>
    <t>Годеч</t>
  </si>
  <si>
    <t>Горна Малина</t>
  </si>
  <si>
    <t>Долна Баня</t>
  </si>
  <si>
    <t>Драгоман</t>
  </si>
  <si>
    <t>Eлин Пелин</t>
  </si>
  <si>
    <t>Eтрополе</t>
  </si>
  <si>
    <t>Златица</t>
  </si>
  <si>
    <t>Ихтиман</t>
  </si>
  <si>
    <t>Копривщица</t>
  </si>
  <si>
    <t>Костенец</t>
  </si>
  <si>
    <t>Костинброд</t>
  </si>
  <si>
    <t>Мирково</t>
  </si>
  <si>
    <t>Пирдоп</t>
  </si>
  <si>
    <t>Правец</t>
  </si>
  <si>
    <t>Cамоков</t>
  </si>
  <si>
    <t>Cвоге</t>
  </si>
  <si>
    <t>Cливница</t>
  </si>
  <si>
    <t>Чавдар</t>
  </si>
  <si>
    <t>Челопеч</t>
  </si>
  <si>
    <t>Братя Даскалови</t>
  </si>
  <si>
    <t>Стара Загора</t>
  </si>
  <si>
    <t>Гурково</t>
  </si>
  <si>
    <t>Гълъбово</t>
  </si>
  <si>
    <t>Казанлък</t>
  </si>
  <si>
    <t>Мъглиж</t>
  </si>
  <si>
    <t>Николаево</t>
  </si>
  <si>
    <t>Oпан</t>
  </si>
  <si>
    <t>Павел Баня</t>
  </si>
  <si>
    <t>Pаднево</t>
  </si>
  <si>
    <t>Cтара Загора</t>
  </si>
  <si>
    <t>Чирпан</t>
  </si>
  <si>
    <t>Aнтоново</t>
  </si>
  <si>
    <t>Търговище</t>
  </si>
  <si>
    <t>Oмуртаг</t>
  </si>
  <si>
    <t>Oпака</t>
  </si>
  <si>
    <t>Попово</t>
  </si>
  <si>
    <t>Димитровград</t>
  </si>
  <si>
    <t>Хасково</t>
  </si>
  <si>
    <t>Ивайловград</t>
  </si>
  <si>
    <t>Любимец</t>
  </si>
  <si>
    <t>Маджарово</t>
  </si>
  <si>
    <t>Минерални Бани</t>
  </si>
  <si>
    <t>Cвиленград</t>
  </si>
  <si>
    <t>Cимеоновград</t>
  </si>
  <si>
    <t>Cтамболово</t>
  </si>
  <si>
    <t>Тополовград</t>
  </si>
  <si>
    <t>Xарманли</t>
  </si>
  <si>
    <t>Xасково</t>
  </si>
  <si>
    <t>Велики Преслав</t>
  </si>
  <si>
    <t>Шумен</t>
  </si>
  <si>
    <t>Венец</t>
  </si>
  <si>
    <t>Върбица</t>
  </si>
  <si>
    <t>Каолиново</t>
  </si>
  <si>
    <t>Каспичан</t>
  </si>
  <si>
    <t>Никола Козлево</t>
  </si>
  <si>
    <t>Нови Пазар</t>
  </si>
  <si>
    <t>Cмядово</t>
  </si>
  <si>
    <t>Xитрино</t>
  </si>
  <si>
    <t xml:space="preserve">Болярово          </t>
  </si>
  <si>
    <t>Ямбол</t>
  </si>
  <si>
    <t>Eлхово</t>
  </si>
  <si>
    <t>Cтралджа</t>
  </si>
  <si>
    <t>Тунджа</t>
  </si>
  <si>
    <t>Код на общината по ЕБК:</t>
  </si>
  <si>
    <t>4. Състояние на обекта, включително година на построяване, година в която е извършен последния ремонт и вида на ремонта:</t>
  </si>
  <si>
    <t>- общо очакваният ефект е значителен за общината</t>
  </si>
  <si>
    <t>V. Цели на проектното предложение</t>
  </si>
  <si>
    <t>- местно или регионално значение</t>
  </si>
  <si>
    <t>Година на построяване</t>
  </si>
  <si>
    <t>Година на последен извършен ремонт</t>
  </si>
  <si>
    <t>основен</t>
  </si>
  <si>
    <t>текущ</t>
  </si>
  <si>
    <t>да</t>
  </si>
  <si>
    <t>не</t>
  </si>
  <si>
    <t>не се изисква</t>
  </si>
  <si>
    <t>не е необходимо</t>
  </si>
  <si>
    <t>местно</t>
  </si>
  <si>
    <t>регионално</t>
  </si>
  <si>
    <t>допустим</t>
  </si>
  <si>
    <t>недопустим</t>
  </si>
  <si>
    <t>Състояние на обекта</t>
  </si>
  <si>
    <t>основен ремонт</t>
  </si>
  <si>
    <t>реконструкция</t>
  </si>
  <si>
    <t>ново строителство</t>
  </si>
  <si>
    <t>смесена дейност</t>
  </si>
  <si>
    <t>Общи държавни служби</t>
  </si>
  <si>
    <t>Отбрана и сигурност</t>
  </si>
  <si>
    <t>Култура, спорт, почивни дейности и религиозно дело</t>
  </si>
  <si>
    <t>Икономически дейности и услуги</t>
  </si>
  <si>
    <t>Образование</t>
  </si>
  <si>
    <t>Здравеопазване</t>
  </si>
  <si>
    <t>Социално осигуряване, подпомагане и грижи</t>
  </si>
  <si>
    <t>Жилищно строителство, благоустройство, комунално стопанство и опазване на околната среда</t>
  </si>
  <si>
    <t>Номер на дейност</t>
  </si>
  <si>
    <t>Параграф/подпараграф</t>
  </si>
  <si>
    <t>капиталови трансфери за нефинансови предприятия</t>
  </si>
  <si>
    <t>55-01</t>
  </si>
  <si>
    <t>Основен ремонт на дълготрайни материални активи</t>
  </si>
  <si>
    <t>51-00</t>
  </si>
  <si>
    <t>придобиване на сгради</t>
  </si>
  <si>
    <t>изграждане на инфраструктурни обекти</t>
  </si>
  <si>
    <t>52-02</t>
  </si>
  <si>
    <t>52-06</t>
  </si>
  <si>
    <t>За път</t>
  </si>
  <si>
    <t>От километър</t>
  </si>
  <si>
    <t>До километър</t>
  </si>
  <si>
    <t>За сграда</t>
  </si>
  <si>
    <t>Разгърната застроена площ в кв. м</t>
  </si>
  <si>
    <t>За улица</t>
  </si>
  <si>
    <t>Обща дължина в метри</t>
  </si>
  <si>
    <t>Площ в кв. м</t>
  </si>
  <si>
    <t>Друго</t>
  </si>
  <si>
    <t>/въвежда се мерна единица/</t>
  </si>
  <si>
    <t>Описание на необходимото оборудване:</t>
  </si>
  <si>
    <t>9. Обща продължителност на изпълнение на обекта в години</t>
  </si>
  <si>
    <t>- очакван брой нови работни места</t>
  </si>
  <si>
    <t>VII. Класифициране на дейностите за изпълнение на проектното предложение за отчитане на разходите по Единната бюджетна класификация:</t>
  </si>
  <si>
    <t>задоволително</t>
  </si>
  <si>
    <t>незадоволително</t>
  </si>
  <si>
    <t/>
  </si>
  <si>
    <t>20000</t>
  </si>
  <si>
    <t>30100</t>
  </si>
  <si>
    <t>30200</t>
  </si>
  <si>
    <t>30300</t>
  </si>
  <si>
    <t>30410</t>
  </si>
  <si>
    <t>30420</t>
  </si>
  <si>
    <t>30430</t>
  </si>
  <si>
    <t>30440</t>
  </si>
  <si>
    <t>30510</t>
  </si>
  <si>
    <t>30520</t>
  </si>
  <si>
    <t>30611</t>
  </si>
  <si>
    <t>30612</t>
  </si>
  <si>
    <t>30620</t>
  </si>
  <si>
    <t>30631</t>
  </si>
  <si>
    <t>30632</t>
  </si>
  <si>
    <t>30641</t>
  </si>
  <si>
    <t>30642</t>
  </si>
  <si>
    <t>30710</t>
  </si>
  <si>
    <t>30720</t>
  </si>
  <si>
    <t>30730</t>
  </si>
  <si>
    <t>30740</t>
  </si>
  <si>
    <t>30750</t>
  </si>
  <si>
    <t>30810</t>
  </si>
  <si>
    <t>30821</t>
  </si>
  <si>
    <t>30822</t>
  </si>
  <si>
    <t>30823</t>
  </si>
  <si>
    <t>30900</t>
  </si>
  <si>
    <t>30910</t>
  </si>
  <si>
    <t>30920</t>
  </si>
  <si>
    <t>30930</t>
  </si>
  <si>
    <t>40000</t>
  </si>
  <si>
    <t>40100</t>
  </si>
  <si>
    <t>40200</t>
  </si>
  <si>
    <t>40300</t>
  </si>
  <si>
    <t>40400</t>
  </si>
  <si>
    <t>50000</t>
  </si>
  <si>
    <t>50100</t>
  </si>
  <si>
    <t>50200</t>
  </si>
  <si>
    <t>50300</t>
  </si>
  <si>
    <t>50400</t>
  </si>
  <si>
    <t>60000</t>
  </si>
  <si>
    <t>70100</t>
  </si>
  <si>
    <t>70200</t>
  </si>
  <si>
    <t>70300</t>
  </si>
  <si>
    <t>80000</t>
  </si>
  <si>
    <t>80100</t>
  </si>
  <si>
    <t>80200</t>
  </si>
  <si>
    <t>80300</t>
  </si>
  <si>
    <t>15000</t>
  </si>
  <si>
    <t>16000</t>
  </si>
  <si>
    <t>17000</t>
  </si>
  <si>
    <t>18000</t>
  </si>
  <si>
    <t>Долуподписаният:</t>
  </si>
  <si>
    <t>В качеството си на кмет на община:</t>
  </si>
  <si>
    <t>Област:</t>
  </si>
  <si>
    <t>Декларирам, че:</t>
  </si>
  <si>
    <t>ДЕКЛАРАЦИЯ</t>
  </si>
  <si>
    <t>30940</t>
  </si>
  <si>
    <t>31310</t>
  </si>
  <si>
    <t>31320</t>
  </si>
  <si>
    <t xml:space="preserve">        - собствени средства</t>
  </si>
  <si>
    <t xml:space="preserve">        - заемно финансиране</t>
  </si>
  <si>
    <t>31200</t>
  </si>
  <si>
    <t>40500</t>
  </si>
  <si>
    <t>- свързаност с други проекти с одобрено финансиране</t>
  </si>
  <si>
    <t>През 2024 г.</t>
  </si>
  <si>
    <t>През 2025 г.</t>
  </si>
  <si>
    <t>собствени средства</t>
  </si>
  <si>
    <t>средства от държавния бюджет</t>
  </si>
  <si>
    <t>заемно финансиране</t>
  </si>
  <si>
    <t>финансиране по европейски програми</t>
  </si>
  <si>
    <t>31410</t>
  </si>
  <si>
    <t>31420</t>
  </si>
  <si>
    <t>31430</t>
  </si>
  <si>
    <t>31440</t>
  </si>
  <si>
    <t>31450</t>
  </si>
  <si>
    <t>31460</t>
  </si>
  <si>
    <t>31510</t>
  </si>
  <si>
    <t>31520</t>
  </si>
  <si>
    <t>31530</t>
  </si>
  <si>
    <t>31540</t>
  </si>
  <si>
    <t>31550</t>
  </si>
  <si>
    <t>31560</t>
  </si>
  <si>
    <t>31600</t>
  </si>
  <si>
    <t>16. Допустимост за финансиране със средства по програми на ЕС</t>
  </si>
  <si>
    <t>15. Погашения и разходи по заеми, използвани за финансиране на обекта в лева с ДДС:</t>
  </si>
  <si>
    <t>30633</t>
  </si>
  <si>
    <t>30634</t>
  </si>
  <si>
    <t>6. Натурален показател:</t>
  </si>
  <si>
    <t>10. Индикативен бюджет на проекта, общо и по видове разходи в лева с ДДС</t>
  </si>
  <si>
    <t>31000</t>
  </si>
  <si>
    <t>31010</t>
  </si>
  <si>
    <t>31020</t>
  </si>
  <si>
    <t>31030</t>
  </si>
  <si>
    <t>31040</t>
  </si>
  <si>
    <t>31050</t>
  </si>
  <si>
    <t>31060</t>
  </si>
  <si>
    <t xml:space="preserve">        Общо финансиране за 2024 г.</t>
  </si>
  <si>
    <t xml:space="preserve">        Общо финансиране за 2025 г.</t>
  </si>
  <si>
    <t>31111</t>
  </si>
  <si>
    <t>Район от ниво 2</t>
  </si>
  <si>
    <t xml:space="preserve">8.1. Вид на строителните дейности </t>
  </si>
  <si>
    <t>- Гаранционен срок след въвеждане на обекта в експлоатация (години)</t>
  </si>
  <si>
    <t>11. Източници на финансиране на инвестиционния обект по години в лева с ДДС</t>
  </si>
  <si>
    <t>13.1. Размер на годишен разход за издръжка</t>
  </si>
  <si>
    <t>13.2. Планиран източник на финансиране за издръжка</t>
  </si>
  <si>
    <t>13. Разходи за издръжка</t>
  </si>
  <si>
    <t>14. Планиран годишен приход от експлоатацията на обекта в лева с ДДС (ако е приложимо):</t>
  </si>
  <si>
    <t>31311</t>
  </si>
  <si>
    <t>31312</t>
  </si>
  <si>
    <t>31313</t>
  </si>
  <si>
    <t>31314</t>
  </si>
  <si>
    <t>31315</t>
  </si>
  <si>
    <t>31316</t>
  </si>
  <si>
    <t>30450</t>
  </si>
  <si>
    <t>Гаранционен срок на последния извършен ремонт (в години)</t>
  </si>
  <si>
    <t>Вид на последния извършен ремонт</t>
  </si>
  <si>
    <t>От осова точка</t>
  </si>
  <si>
    <t>До осова точка</t>
  </si>
  <si>
    <t>2. Местонахождение на обекта (град/село/район/квартал)</t>
  </si>
  <si>
    <t>30000</t>
  </si>
  <si>
    <t>Подробно описание на състоянието на обекта:</t>
  </si>
  <si>
    <t>ЗА ФИНАНСИРАНЕ НА КАПИТАЛОВИ РАЗХОДИ
НА ОБЕКТ ОТ СОЦИАЛНАТА/ТЕХНИЧЕСКАТА ИНФРАСТРУКТУРА</t>
  </si>
  <si>
    <t>52-03</t>
  </si>
  <si>
    <t>придобиване на друго оборудване, машини и съоръжения</t>
  </si>
  <si>
    <t>11.1. Преди 2024 г.</t>
  </si>
  <si>
    <t xml:space="preserve">        Разходи преди 2024 г.</t>
  </si>
  <si>
    <t>11.2. За 2024 г.</t>
  </si>
  <si>
    <t>11.3. За 2025 г.</t>
  </si>
  <si>
    <t>11.4. За 2026 г.</t>
  </si>
  <si>
    <t xml:space="preserve">        Общо финансиране за 2026 г.</t>
  </si>
  <si>
    <t>11.5. За 2027 г.</t>
  </si>
  <si>
    <t xml:space="preserve">        Общо финансиране за 2027 г.</t>
  </si>
  <si>
    <t>11.6. След 2027 г.</t>
  </si>
  <si>
    <t xml:space="preserve">        Общо финансиране след 2027 г.</t>
  </si>
  <si>
    <t>През 2026 г.</t>
  </si>
  <si>
    <t>През 2027 г.</t>
  </si>
  <si>
    <t>След 2027 г.</t>
  </si>
  <si>
    <t>Преди 2024 г.</t>
  </si>
  <si>
    <t>12. Обща сума на финансиране от централния бюджет в лева с ДДС:</t>
  </si>
  <si>
    <t xml:space="preserve">Данните, съдържащи се във формуляра за проекта са верни и отговарят на фактическото състояние.
</t>
  </si>
  <si>
    <t>31114_1</t>
  </si>
  <si>
    <t>31114_2</t>
  </si>
  <si>
    <t>31114_3</t>
  </si>
  <si>
    <t>31114_4</t>
  </si>
  <si>
    <t>31125_1</t>
  </si>
  <si>
    <t>31125_2</t>
  </si>
  <si>
    <t>31125_3</t>
  </si>
  <si>
    <t>31125_4</t>
  </si>
  <si>
    <t>31135_1</t>
  </si>
  <si>
    <t>31135_2</t>
  </si>
  <si>
    <t>31135_3</t>
  </si>
  <si>
    <t>31135_4</t>
  </si>
  <si>
    <t>31145_1</t>
  </si>
  <si>
    <t>31145_2</t>
  </si>
  <si>
    <t>31145_3</t>
  </si>
  <si>
    <t>31145_4</t>
  </si>
  <si>
    <t>31155_1</t>
  </si>
  <si>
    <t>31155_2</t>
  </si>
  <si>
    <t>31155_3</t>
  </si>
  <si>
    <t>31155_4</t>
  </si>
  <si>
    <t>31165_1</t>
  </si>
  <si>
    <t>31165_2</t>
  </si>
  <si>
    <t>31165_3</t>
  </si>
  <si>
    <t>31165_4</t>
  </si>
  <si>
    <t xml:space="preserve">        - финансиране от РА (код 42)</t>
  </si>
  <si>
    <t xml:space="preserve">        - финансиране от ДЕС (код 96)</t>
  </si>
  <si>
    <t xml:space="preserve">        - финансиране от ДМП (код 97)</t>
  </si>
  <si>
    <t xml:space="preserve">        - финансиране от КСФ (код 98)</t>
  </si>
  <si>
    <t xml:space="preserve">        - финансиране на инвестиционния проект от централния бюджет - § 31-13</t>
  </si>
  <si>
    <t xml:space="preserve">        - заемно финансиран, включително от ПУДООС</t>
  </si>
  <si>
    <t xml:space="preserve">        - заемно финансиране, включително от ПУДООС</t>
  </si>
  <si>
    <t xml:space="preserve">        - предоставени други средства от държавния бюджет - трансфери по § 31-18; § 61-00 и ПУДООС</t>
  </si>
  <si>
    <t xml:space="preserve">        - средства от трансфери от държавния бюджет по § 61-00, § 31-13, § 31-18 и ПУДООС</t>
  </si>
  <si>
    <t>Приложение № 8а</t>
  </si>
  <si>
    <t>Индикативен бюджет (сметна стойност)</t>
  </si>
  <si>
    <t>инж.Цанко Бояджиев</t>
  </si>
  <si>
    <t>началник отдел ТИ</t>
  </si>
  <si>
    <t>062/ 619 512</t>
  </si>
  <si>
    <t>tsanko_boyadzhiev@abv.bg</t>
  </si>
  <si>
    <t>1</t>
  </si>
  <si>
    <t>0+000</t>
  </si>
  <si>
    <t>VTR 1021 “ /път ІІІ-551, о.п.Дебелец - Плаково/ - с.Велчево - Къпиновски мананастир“</t>
  </si>
  <si>
    <t>между ІІ-55, с.Велчево и Къпиновски манастир</t>
  </si>
  <si>
    <t>8+600</t>
  </si>
  <si>
    <t>Даниел Димитров Панов</t>
  </si>
  <si>
    <t xml:space="preserve">Общинският път VTR 1021 е изграждан в перrода 1970-1975 г. Обектът в редица участъци е в  много лошо експлоатационно състояние – асфалтовата настилка е с множество деформации - дупки, мрежовидни пукнатини и улягания. Компрометирани са пътната асфалтова настилка, отводняването и пътните банкети на общинския път, като всичко това довежда до разширение на деформациите през последните години. </t>
  </si>
  <si>
    <t xml:space="preserve"> С основния ремонт на общински път ще се подобри транспортния ( в т.ч. и автобусен) достъп до село Велчево, Къпиновския манастир и вилна зона "Къпиновски манастир".</t>
  </si>
  <si>
    <t>Подобряване на експлоатационното състояние на общински път и неговото привеждане съгласно нормативните изисквания. Подобряване транспортната свързаност между населени места в община Велико Търново. Осигуряване на високо ниво на безопасност , намаляване риска от пътно-транспортни произшествия, повишаване качеството на комфорт и живост на жителите на населените места в района.</t>
  </si>
  <si>
    <t>Извършен основен ремонт на общински път. Осигурен нормален и безопасен транспортен достъп до съответните населени места в района на общинския път, свързващи ги с по-добра достъпност към републиканската и общинска пътна мрежа. Осигурено високо ниво на резопасност и намален риск от ПТП.</t>
  </si>
  <si>
    <t>Инвеститорският контрол и строителният  надзор ще се осъществява от  “Инвестстрой – 92“ ЕООД, гр.Велико Търново.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</si>
</sst>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#,##0\ &quot;лв.&quot;"/>
  </numFmts>
  <fonts count="10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76">
    <xf numFmtId="0" fontId="0" fillId="0" borderId="0" xfId="0"/>
    <xf numFmtId="0" fontId="4" fillId="2" borderId="0" xfId="0" applyFont="1" applyFill="1" applyBorder="1" applyAlignment="1">
      <alignment vertical="center"/>
    </xf>
    <xf numFmtId="1" fontId="4" fillId="3" borderId="1" xfId="0" applyNumberFormat="1" applyFont="1" applyFill="1" applyBorder="1" applyAlignment="1" applyProtection="1">
      <alignment vertical="center"/>
      <protection locked="0"/>
    </xf>
    <xf numFmtId="49" fontId="4" fillId="4" borderId="1" xfId="0" applyNumberFormat="1" applyFont="1" applyFill="1" applyBorder="1" applyAlignment="1" applyProtection="1">
      <alignment horizontal="right" vertical="center" wrapText="1"/>
      <protection locked="0"/>
    </xf>
    <xf numFmtId="1" fontId="5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4" fillId="4" borderId="2" xfId="0" applyNumberFormat="1" applyFont="1" applyFill="1" applyBorder="1" applyAlignment="1" applyProtection="1">
      <alignment horizontal="right" vertical="center"/>
      <protection locked="0"/>
    </xf>
    <xf numFmtId="3" fontId="4" fillId="3" borderId="1" xfId="0" applyNumberFormat="1" applyFont="1" applyFill="1" applyBorder="1" applyAlignment="1" applyProtection="1">
      <alignment horizontal="right" vertical="center"/>
      <protection locked="0"/>
    </xf>
    <xf numFmtId="3" fontId="4" fillId="3" borderId="2" xfId="0" applyNumberFormat="1" applyFont="1" applyFill="1" applyBorder="1" applyAlignment="1" applyProtection="1">
      <alignment horizontal="right" vertical="center"/>
      <protection locked="0"/>
    </xf>
    <xf numFmtId="165" fontId="4" fillId="3" borderId="1" xfId="0" applyNumberFormat="1" applyFont="1" applyFill="1" applyBorder="1" applyAlignment="1" applyProtection="1">
      <alignment vertical="center"/>
      <protection locked="0"/>
    </xf>
    <xf numFmtId="165" fontId="4" fillId="3" borderId="2" xfId="0" applyNumberFormat="1" applyFont="1" applyFill="1" applyBorder="1" applyAlignment="1" applyProtection="1">
      <alignment vertical="center"/>
      <protection locked="0"/>
    </xf>
    <xf numFmtId="49" fontId="5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3" fontId="4" fillId="3" borderId="1" xfId="0" applyNumberFormat="1" applyFont="1" applyFill="1" applyBorder="1" applyAlignment="1" applyProtection="1">
      <alignment vertical="center"/>
      <protection locked="0"/>
    </xf>
    <xf numFmtId="3" fontId="4" fillId="3" borderId="2" xfId="0" applyNumberFormat="1" applyFont="1" applyFill="1" applyBorder="1" applyAlignment="1" applyProtection="1">
      <alignment vertical="center"/>
      <protection locked="0"/>
    </xf>
    <xf numFmtId="0" fontId="4" fillId="4" borderId="2" xfId="0" applyFont="1" applyFill="1" applyBorder="1" applyAlignment="1" applyProtection="1">
      <alignment horizontal="right" vertical="center" wrapText="1"/>
      <protection locked="0"/>
    </xf>
    <xf numFmtId="0" fontId="4" fillId="4" borderId="1" xfId="0" applyFont="1" applyFill="1" applyBorder="1" applyAlignment="1" applyProtection="1">
      <alignment horizontal="right" vertical="center" wrapText="1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49" fontId="4" fillId="3" borderId="0" xfId="0" applyNumberFormat="1" applyFont="1" applyFill="1" applyBorder="1" applyAlignment="1" applyProtection="1">
      <alignment horizontal="right" vertical="center"/>
      <protection locked="0"/>
    </xf>
    <xf numFmtId="0" fontId="4" fillId="4" borderId="2" xfId="0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NumberFormat="1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horizontal="center" vertical="center" wrapText="1"/>
    </xf>
    <xf numFmtId="49" fontId="4" fillId="2" borderId="0" xfId="0" applyNumberFormat="1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vertical="center" wrapText="1"/>
    </xf>
    <xf numFmtId="0" fontId="5" fillId="2" borderId="0" xfId="0" quotePrefix="1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left" vertical="center" wrapText="1"/>
    </xf>
    <xf numFmtId="166" fontId="4" fillId="2" borderId="0" xfId="0" applyNumberFormat="1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164" fontId="1" fillId="2" borderId="0" xfId="2" applyNumberFormat="1" applyFont="1" applyFill="1" applyBorder="1" applyAlignment="1" applyProtection="1">
      <alignment horizontal="right" vertical="center" wrapText="1"/>
    </xf>
    <xf numFmtId="166" fontId="4" fillId="2" borderId="0" xfId="0" applyNumberFormat="1" applyFont="1" applyFill="1" applyBorder="1" applyAlignment="1" applyProtection="1">
      <alignment horizontal="right" vertical="center"/>
    </xf>
    <xf numFmtId="3" fontId="4" fillId="2" borderId="0" xfId="0" applyNumberFormat="1" applyFont="1" applyFill="1" applyBorder="1" applyAlignment="1" applyProtection="1">
      <alignment vertical="center"/>
    </xf>
    <xf numFmtId="0" fontId="4" fillId="2" borderId="0" xfId="0" quotePrefix="1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left" vertical="center" wrapText="1"/>
    </xf>
    <xf numFmtId="0" fontId="4" fillId="2" borderId="0" xfId="0" applyFont="1" applyFill="1" applyAlignment="1" applyProtection="1">
      <alignment vertical="center" wrapText="1"/>
    </xf>
    <xf numFmtId="0" fontId="4" fillId="2" borderId="0" xfId="0" applyFont="1" applyFill="1" applyAlignment="1" applyProtection="1">
      <alignment vertical="center"/>
    </xf>
    <xf numFmtId="3" fontId="4" fillId="3" borderId="1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0" xfId="0" applyFont="1" applyFill="1" applyAlignment="1" applyProtection="1">
      <alignment horizontal="right" vertical="center" wrapText="1"/>
    </xf>
    <xf numFmtId="0" fontId="9" fillId="2" borderId="0" xfId="0" applyFont="1" applyFill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 wrapText="1"/>
    </xf>
    <xf numFmtId="0" fontId="6" fillId="2" borderId="5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left" vertical="center" wrapText="1"/>
    </xf>
    <xf numFmtId="0" fontId="6" fillId="2" borderId="0" xfId="0" applyFont="1" applyFill="1" applyAlignment="1" applyProtection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6" xfId="0" applyFont="1" applyFill="1" applyBorder="1" applyAlignment="1" applyProtection="1">
      <alignment horizontal="right" vertical="center"/>
      <protection locked="0"/>
    </xf>
    <xf numFmtId="0" fontId="4" fillId="3" borderId="1" xfId="0" applyFont="1" applyFill="1" applyBorder="1" applyAlignment="1" applyProtection="1">
      <alignment horizontal="left" vertical="top" wrapText="1"/>
      <protection locked="0"/>
    </xf>
    <xf numFmtId="0" fontId="4" fillId="2" borderId="3" xfId="0" applyFont="1" applyFill="1" applyBorder="1" applyAlignment="1" applyProtection="1">
      <alignment horizontal="left" vertical="center" wrapText="1"/>
    </xf>
    <xf numFmtId="49" fontId="4" fillId="3" borderId="2" xfId="0" applyNumberFormat="1" applyFont="1" applyFill="1" applyBorder="1" applyAlignment="1" applyProtection="1">
      <alignment horizontal="right" vertical="center"/>
      <protection locked="0"/>
    </xf>
    <xf numFmtId="0" fontId="8" fillId="2" borderId="0" xfId="0" quotePrefix="1" applyFont="1" applyFill="1" applyBorder="1" applyAlignment="1" applyProtection="1">
      <alignment horizontal="left" vertical="center"/>
    </xf>
    <xf numFmtId="49" fontId="3" fillId="3" borderId="2" xfId="1" applyNumberFormat="1" applyFill="1" applyBorder="1" applyAlignment="1" applyProtection="1">
      <alignment horizontal="right" vertical="center"/>
      <protection locked="0"/>
    </xf>
    <xf numFmtId="49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right" vertical="center"/>
      <protection locked="0"/>
    </xf>
    <xf numFmtId="49" fontId="4" fillId="3" borderId="1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quotePrefix="1" applyFont="1" applyFill="1" applyBorder="1" applyAlignment="1" applyProtection="1">
      <alignment horizontal="left" vertical="center" wrapText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right" vertical="center"/>
    </xf>
    <xf numFmtId="0" fontId="4" fillId="2" borderId="0" xfId="0" applyFont="1" applyFill="1" applyAlignment="1" applyProtection="1">
      <alignment horizontal="right" vertical="center"/>
    </xf>
    <xf numFmtId="0" fontId="4" fillId="2" borderId="0" xfId="0" applyFont="1" applyFill="1" applyAlignment="1" applyProtection="1">
      <alignment horizontal="left" vertical="center" wrapText="1"/>
    </xf>
    <xf numFmtId="0" fontId="4" fillId="3" borderId="6" xfId="0" applyFont="1" applyFill="1" applyBorder="1" applyAlignment="1" applyProtection="1">
      <alignment horizontal="left" vertical="top" wrapText="1"/>
      <protection locked="0"/>
    </xf>
    <xf numFmtId="0" fontId="4" fillId="2" borderId="0" xfId="0" quotePrefix="1" applyFont="1" applyFill="1" applyBorder="1" applyAlignment="1" applyProtection="1">
      <alignment horizontal="left" vertical="center" wrapText="1"/>
    </xf>
    <xf numFmtId="0" fontId="4" fillId="4" borderId="6" xfId="0" applyFont="1" applyFill="1" applyBorder="1" applyAlignment="1" applyProtection="1">
      <alignment horizontal="right" vertical="center" wrapText="1"/>
      <protection locked="0"/>
    </xf>
    <xf numFmtId="0" fontId="4" fillId="3" borderId="2" xfId="0" applyFont="1" applyFill="1" applyBorder="1" applyAlignment="1" applyProtection="1">
      <alignment horizontal="right" vertical="center"/>
      <protection locked="0"/>
    </xf>
    <xf numFmtId="0" fontId="9" fillId="2" borderId="0" xfId="0" applyFont="1" applyFill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left" vertical="center"/>
    </xf>
  </cellXfs>
  <cellStyles count="3">
    <cellStyle name="Нормален" xfId="0" builtinId="0"/>
    <cellStyle name="Процент" xfId="2" builtinId="5"/>
    <cellStyle name="Хипервръзка" xfId="1" builtinId="8"/>
  </cellStyles>
  <dxfs count="17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lightDown"/>
      </fill>
    </dxf>
    <dxf>
      <fill>
        <patternFill>
          <bgColor theme="0" tint="-0.24994659260841701"/>
        </patternFill>
      </fill>
    </dxf>
    <dxf>
      <fill>
        <patternFill patternType="lightDown"/>
      </fill>
    </dxf>
    <dxf>
      <fill>
        <patternFill patternType="lightDown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265"/>
  <sheetViews>
    <sheetView topLeftCell="C1" workbookViewId="0">
      <selection activeCell="C36" sqref="C36"/>
    </sheetView>
  </sheetViews>
  <sheetFormatPr defaultRowHeight="15" x14ac:dyDescent="0.25"/>
  <cols>
    <col min="1" max="1" width="5" bestFit="1" customWidth="1"/>
    <col min="2" max="2" width="19.140625" bestFit="1" customWidth="1"/>
    <col min="3" max="3" width="25.7109375" bestFit="1" customWidth="1"/>
    <col min="4" max="4" width="16" bestFit="1" customWidth="1"/>
    <col min="5" max="5" width="3.42578125" bestFit="1" customWidth="1"/>
    <col min="6" max="6" width="17.28515625" bestFit="1" customWidth="1"/>
    <col min="7" max="7" width="13.7109375" bestFit="1" customWidth="1"/>
    <col min="8" max="8" width="17.5703125" bestFit="1" customWidth="1"/>
    <col min="9" max="10" width="18.42578125" bestFit="1" customWidth="1"/>
    <col min="11" max="11" width="9.7109375" customWidth="1"/>
    <col min="12" max="12" width="90.5703125" bestFit="1" customWidth="1"/>
    <col min="13" max="13" width="19.85546875" bestFit="1" customWidth="1"/>
  </cols>
  <sheetData>
    <row r="1" spans="1:13" ht="15.75" x14ac:dyDescent="0.25">
      <c r="A1">
        <v>5101</v>
      </c>
      <c r="B1" t="s">
        <v>47</v>
      </c>
      <c r="C1" t="s">
        <v>48</v>
      </c>
      <c r="D1" t="s">
        <v>49</v>
      </c>
      <c r="E1" t="s">
        <v>346</v>
      </c>
      <c r="F1" t="s">
        <v>346</v>
      </c>
      <c r="G1" t="s">
        <v>352</v>
      </c>
      <c r="H1" t="s">
        <v>350</v>
      </c>
      <c r="I1" t="s">
        <v>25</v>
      </c>
      <c r="J1" t="s">
        <v>355</v>
      </c>
      <c r="K1" t="s">
        <v>344</v>
      </c>
      <c r="L1" t="s">
        <v>359</v>
      </c>
      <c r="M1" s="1" t="s">
        <v>461</v>
      </c>
    </row>
    <row r="2" spans="1:13" x14ac:dyDescent="0.25">
      <c r="A2">
        <v>5102</v>
      </c>
      <c r="B2" t="s">
        <v>50</v>
      </c>
      <c r="C2" t="s">
        <v>48</v>
      </c>
      <c r="D2" t="s">
        <v>49</v>
      </c>
      <c r="E2" t="s">
        <v>347</v>
      </c>
      <c r="F2" t="s">
        <v>347</v>
      </c>
      <c r="G2" t="s">
        <v>353</v>
      </c>
      <c r="H2" t="s">
        <v>351</v>
      </c>
      <c r="I2" t="s">
        <v>28</v>
      </c>
      <c r="J2" t="s">
        <v>356</v>
      </c>
      <c r="K2" t="s">
        <v>345</v>
      </c>
      <c r="L2" t="s">
        <v>360</v>
      </c>
      <c r="M2" t="s">
        <v>462</v>
      </c>
    </row>
    <row r="3" spans="1:13" x14ac:dyDescent="0.25">
      <c r="A3">
        <v>5103</v>
      </c>
      <c r="B3" t="s">
        <v>51</v>
      </c>
      <c r="C3" t="s">
        <v>48</v>
      </c>
      <c r="D3" t="s">
        <v>49</v>
      </c>
      <c r="F3" t="s">
        <v>348</v>
      </c>
      <c r="I3" t="s">
        <v>26</v>
      </c>
      <c r="J3" t="s">
        <v>357</v>
      </c>
      <c r="L3" t="s">
        <v>363</v>
      </c>
      <c r="M3" t="s">
        <v>463</v>
      </c>
    </row>
    <row r="4" spans="1:13" x14ac:dyDescent="0.25">
      <c r="A4">
        <v>5104</v>
      </c>
      <c r="B4" t="s">
        <v>52</v>
      </c>
      <c r="C4" t="s">
        <v>48</v>
      </c>
      <c r="D4" t="s">
        <v>49</v>
      </c>
      <c r="F4" t="s">
        <v>349</v>
      </c>
      <c r="I4" t="s">
        <v>27</v>
      </c>
      <c r="J4" t="s">
        <v>358</v>
      </c>
      <c r="L4" t="s">
        <v>364</v>
      </c>
      <c r="M4" t="s">
        <v>464</v>
      </c>
    </row>
    <row r="5" spans="1:13" x14ac:dyDescent="0.25">
      <c r="A5">
        <v>5105</v>
      </c>
      <c r="B5" t="s">
        <v>53</v>
      </c>
      <c r="C5" t="s">
        <v>48</v>
      </c>
      <c r="D5" t="s">
        <v>49</v>
      </c>
      <c r="L5" t="s">
        <v>365</v>
      </c>
    </row>
    <row r="6" spans="1:13" x14ac:dyDescent="0.25">
      <c r="A6">
        <v>5106</v>
      </c>
      <c r="B6" t="s">
        <v>54</v>
      </c>
      <c r="C6" t="s">
        <v>48</v>
      </c>
      <c r="D6" t="s">
        <v>49</v>
      </c>
      <c r="L6" t="s">
        <v>366</v>
      </c>
    </row>
    <row r="7" spans="1:13" x14ac:dyDescent="0.25">
      <c r="A7">
        <v>5107</v>
      </c>
      <c r="B7" t="s">
        <v>55</v>
      </c>
      <c r="C7" t="s">
        <v>48</v>
      </c>
      <c r="D7" t="s">
        <v>49</v>
      </c>
      <c r="L7" t="s">
        <v>361</v>
      </c>
    </row>
    <row r="8" spans="1:13" x14ac:dyDescent="0.25">
      <c r="A8">
        <v>5108</v>
      </c>
      <c r="B8" t="s">
        <v>56</v>
      </c>
      <c r="C8" t="s">
        <v>48</v>
      </c>
      <c r="D8" t="s">
        <v>49</v>
      </c>
      <c r="L8" t="s">
        <v>362</v>
      </c>
    </row>
    <row r="9" spans="1:13" x14ac:dyDescent="0.25">
      <c r="A9">
        <v>5109</v>
      </c>
      <c r="B9" t="s">
        <v>57</v>
      </c>
      <c r="C9" t="s">
        <v>48</v>
      </c>
      <c r="D9" t="s">
        <v>49</v>
      </c>
    </row>
    <row r="10" spans="1:13" x14ac:dyDescent="0.25">
      <c r="A10">
        <v>5110</v>
      </c>
      <c r="B10" t="s">
        <v>58</v>
      </c>
      <c r="C10" t="s">
        <v>48</v>
      </c>
      <c r="D10" t="s">
        <v>49</v>
      </c>
    </row>
    <row r="11" spans="1:13" x14ac:dyDescent="0.25">
      <c r="A11">
        <v>5111</v>
      </c>
      <c r="B11" t="s">
        <v>59</v>
      </c>
      <c r="C11" t="s">
        <v>48</v>
      </c>
      <c r="D11" t="s">
        <v>49</v>
      </c>
    </row>
    <row r="12" spans="1:13" x14ac:dyDescent="0.25">
      <c r="A12">
        <v>5112</v>
      </c>
      <c r="B12" t="s">
        <v>60</v>
      </c>
      <c r="C12" t="s">
        <v>48</v>
      </c>
      <c r="D12" t="s">
        <v>49</v>
      </c>
    </row>
    <row r="13" spans="1:13" x14ac:dyDescent="0.25">
      <c r="A13">
        <v>5113</v>
      </c>
      <c r="B13" t="s">
        <v>61</v>
      </c>
      <c r="C13" t="s">
        <v>48</v>
      </c>
      <c r="D13" t="s">
        <v>49</v>
      </c>
    </row>
    <row r="14" spans="1:13" x14ac:dyDescent="0.25">
      <c r="A14">
        <v>5114</v>
      </c>
      <c r="B14" t="s">
        <v>62</v>
      </c>
      <c r="C14" t="s">
        <v>48</v>
      </c>
      <c r="D14" t="s">
        <v>49</v>
      </c>
    </row>
    <row r="15" spans="1:13" x14ac:dyDescent="0.25">
      <c r="A15">
        <v>5201</v>
      </c>
      <c r="B15" t="s">
        <v>63</v>
      </c>
      <c r="C15" t="s">
        <v>64</v>
      </c>
      <c r="D15" t="s">
        <v>65</v>
      </c>
      <c r="H15" t="s">
        <v>391</v>
      </c>
      <c r="K15" t="s">
        <v>372</v>
      </c>
      <c r="L15" t="s">
        <v>371</v>
      </c>
    </row>
    <row r="16" spans="1:13" x14ac:dyDescent="0.25">
      <c r="A16">
        <v>5202</v>
      </c>
      <c r="B16" t="s">
        <v>66</v>
      </c>
      <c r="C16" t="s">
        <v>64</v>
      </c>
      <c r="D16" t="s">
        <v>65</v>
      </c>
      <c r="H16" t="s">
        <v>392</v>
      </c>
      <c r="K16" t="s">
        <v>375</v>
      </c>
      <c r="L16" t="s">
        <v>373</v>
      </c>
    </row>
    <row r="17" spans="1:12" x14ac:dyDescent="0.25">
      <c r="A17">
        <v>5203</v>
      </c>
      <c r="B17" t="s">
        <v>67</v>
      </c>
      <c r="C17" t="s">
        <v>64</v>
      </c>
      <c r="D17" t="s">
        <v>65</v>
      </c>
      <c r="K17" t="s">
        <v>517</v>
      </c>
      <c r="L17" t="s">
        <v>518</v>
      </c>
    </row>
    <row r="18" spans="1:12" x14ac:dyDescent="0.25">
      <c r="A18">
        <v>5204</v>
      </c>
      <c r="B18" t="s">
        <v>68</v>
      </c>
      <c r="C18" t="s">
        <v>64</v>
      </c>
      <c r="D18" t="s">
        <v>65</v>
      </c>
      <c r="K18" t="s">
        <v>376</v>
      </c>
      <c r="L18" t="s">
        <v>374</v>
      </c>
    </row>
    <row r="19" spans="1:12" x14ac:dyDescent="0.25">
      <c r="A19">
        <v>5205</v>
      </c>
      <c r="B19" t="s">
        <v>69</v>
      </c>
      <c r="C19" t="s">
        <v>64</v>
      </c>
      <c r="D19" t="s">
        <v>65</v>
      </c>
      <c r="K19" t="s">
        <v>370</v>
      </c>
      <c r="L19" t="s">
        <v>369</v>
      </c>
    </row>
    <row r="20" spans="1:12" x14ac:dyDescent="0.25">
      <c r="A20">
        <v>5206</v>
      </c>
      <c r="B20" t="s">
        <v>70</v>
      </c>
      <c r="C20" t="s">
        <v>64</v>
      </c>
      <c r="D20" t="s">
        <v>65</v>
      </c>
    </row>
    <row r="21" spans="1:12" x14ac:dyDescent="0.25">
      <c r="A21">
        <v>5207</v>
      </c>
      <c r="B21" t="s">
        <v>71</v>
      </c>
      <c r="C21" t="s">
        <v>64</v>
      </c>
      <c r="D21" t="s">
        <v>65</v>
      </c>
    </row>
    <row r="22" spans="1:12" x14ac:dyDescent="0.25">
      <c r="A22">
        <v>5208</v>
      </c>
      <c r="B22" t="s">
        <v>72</v>
      </c>
      <c r="C22" t="s">
        <v>64</v>
      </c>
      <c r="D22" t="s">
        <v>65</v>
      </c>
    </row>
    <row r="23" spans="1:12" x14ac:dyDescent="0.25">
      <c r="A23">
        <v>5209</v>
      </c>
      <c r="B23" t="s">
        <v>73</v>
      </c>
      <c r="C23" t="s">
        <v>64</v>
      </c>
      <c r="D23" t="s">
        <v>65</v>
      </c>
    </row>
    <row r="24" spans="1:12" x14ac:dyDescent="0.25">
      <c r="A24">
        <v>5210</v>
      </c>
      <c r="B24" t="s">
        <v>74</v>
      </c>
      <c r="C24" t="s">
        <v>64</v>
      </c>
      <c r="D24" t="s">
        <v>65</v>
      </c>
    </row>
    <row r="25" spans="1:12" x14ac:dyDescent="0.25">
      <c r="A25">
        <v>5211</v>
      </c>
      <c r="B25" t="s">
        <v>75</v>
      </c>
      <c r="C25" t="s">
        <v>64</v>
      </c>
      <c r="D25" t="s">
        <v>65</v>
      </c>
    </row>
    <row r="26" spans="1:12" x14ac:dyDescent="0.25">
      <c r="A26">
        <v>5212</v>
      </c>
      <c r="B26" t="s">
        <v>76</v>
      </c>
      <c r="C26" t="s">
        <v>64</v>
      </c>
      <c r="D26" t="s">
        <v>65</v>
      </c>
    </row>
    <row r="27" spans="1:12" x14ac:dyDescent="0.25">
      <c r="A27">
        <v>5213</v>
      </c>
      <c r="B27" t="s">
        <v>77</v>
      </c>
      <c r="C27" t="s">
        <v>64</v>
      </c>
      <c r="D27" t="s">
        <v>65</v>
      </c>
    </row>
    <row r="28" spans="1:12" x14ac:dyDescent="0.25">
      <c r="A28">
        <v>5301</v>
      </c>
      <c r="B28" t="s">
        <v>78</v>
      </c>
      <c r="C28" t="s">
        <v>79</v>
      </c>
      <c r="D28" t="s">
        <v>80</v>
      </c>
    </row>
    <row r="29" spans="1:12" x14ac:dyDescent="0.25">
      <c r="A29">
        <v>5302</v>
      </c>
      <c r="B29" t="s">
        <v>81</v>
      </c>
      <c r="C29" t="s">
        <v>79</v>
      </c>
      <c r="D29" t="s">
        <v>80</v>
      </c>
    </row>
    <row r="30" spans="1:12" x14ac:dyDescent="0.25">
      <c r="A30">
        <v>5303</v>
      </c>
      <c r="B30" t="s">
        <v>82</v>
      </c>
      <c r="C30" t="s">
        <v>79</v>
      </c>
      <c r="D30" t="s">
        <v>80</v>
      </c>
    </row>
    <row r="31" spans="1:12" x14ac:dyDescent="0.25">
      <c r="A31">
        <v>5304</v>
      </c>
      <c r="B31" t="s">
        <v>83</v>
      </c>
      <c r="C31" t="s">
        <v>79</v>
      </c>
      <c r="D31" t="s">
        <v>80</v>
      </c>
    </row>
    <row r="32" spans="1:12" x14ac:dyDescent="0.25">
      <c r="A32">
        <v>5305</v>
      </c>
      <c r="B32" t="s">
        <v>84</v>
      </c>
      <c r="C32" t="s">
        <v>79</v>
      </c>
      <c r="D32" t="s">
        <v>80</v>
      </c>
    </row>
    <row r="33" spans="1:4" x14ac:dyDescent="0.25">
      <c r="A33">
        <v>5306</v>
      </c>
      <c r="B33" t="s">
        <v>85</v>
      </c>
      <c r="C33" t="s">
        <v>79</v>
      </c>
      <c r="D33" t="s">
        <v>80</v>
      </c>
    </row>
    <row r="34" spans="1:4" x14ac:dyDescent="0.25">
      <c r="A34">
        <v>5307</v>
      </c>
      <c r="B34" t="s">
        <v>86</v>
      </c>
      <c r="C34" t="s">
        <v>79</v>
      </c>
      <c r="D34" t="s">
        <v>80</v>
      </c>
    </row>
    <row r="35" spans="1:4" x14ac:dyDescent="0.25">
      <c r="A35">
        <v>5308</v>
      </c>
      <c r="B35" t="s">
        <v>87</v>
      </c>
      <c r="C35" t="s">
        <v>79</v>
      </c>
      <c r="D35" t="s">
        <v>80</v>
      </c>
    </row>
    <row r="36" spans="1:4" x14ac:dyDescent="0.25">
      <c r="A36">
        <v>5309</v>
      </c>
      <c r="B36" t="s">
        <v>88</v>
      </c>
      <c r="C36" t="s">
        <v>79</v>
      </c>
      <c r="D36" t="s">
        <v>80</v>
      </c>
    </row>
    <row r="37" spans="1:4" x14ac:dyDescent="0.25">
      <c r="A37">
        <v>5310</v>
      </c>
      <c r="B37" t="s">
        <v>89</v>
      </c>
      <c r="C37" t="s">
        <v>79</v>
      </c>
      <c r="D37" t="s">
        <v>80</v>
      </c>
    </row>
    <row r="38" spans="1:4" x14ac:dyDescent="0.25">
      <c r="A38">
        <v>5311</v>
      </c>
      <c r="B38" t="s">
        <v>90</v>
      </c>
      <c r="C38" t="s">
        <v>79</v>
      </c>
      <c r="D38" t="s">
        <v>80</v>
      </c>
    </row>
    <row r="39" spans="1:4" x14ac:dyDescent="0.25">
      <c r="A39">
        <v>5312</v>
      </c>
      <c r="B39" t="s">
        <v>91</v>
      </c>
      <c r="C39" t="s">
        <v>79</v>
      </c>
      <c r="D39" t="s">
        <v>80</v>
      </c>
    </row>
    <row r="40" spans="1:4" x14ac:dyDescent="0.25">
      <c r="A40">
        <v>5401</v>
      </c>
      <c r="B40" t="s">
        <v>92</v>
      </c>
      <c r="C40" t="s">
        <v>93</v>
      </c>
      <c r="D40" t="s">
        <v>94</v>
      </c>
    </row>
    <row r="41" spans="1:4" x14ac:dyDescent="0.25">
      <c r="A41">
        <v>5402</v>
      </c>
      <c r="B41" t="s">
        <v>95</v>
      </c>
      <c r="C41" t="s">
        <v>93</v>
      </c>
      <c r="D41" t="s">
        <v>94</v>
      </c>
    </row>
    <row r="42" spans="1:4" x14ac:dyDescent="0.25">
      <c r="A42">
        <v>5403</v>
      </c>
      <c r="B42" t="s">
        <v>96</v>
      </c>
      <c r="C42" t="s">
        <v>93</v>
      </c>
      <c r="D42" t="s">
        <v>94</v>
      </c>
    </row>
    <row r="43" spans="1:4" x14ac:dyDescent="0.25">
      <c r="A43">
        <v>5404</v>
      </c>
      <c r="B43" t="s">
        <v>97</v>
      </c>
      <c r="C43" t="s">
        <v>93</v>
      </c>
      <c r="D43" t="s">
        <v>94</v>
      </c>
    </row>
    <row r="44" spans="1:4" x14ac:dyDescent="0.25">
      <c r="A44">
        <v>5405</v>
      </c>
      <c r="B44" t="s">
        <v>98</v>
      </c>
      <c r="C44" t="s">
        <v>93</v>
      </c>
      <c r="D44" t="s">
        <v>94</v>
      </c>
    </row>
    <row r="45" spans="1:4" x14ac:dyDescent="0.25">
      <c r="A45">
        <v>5406</v>
      </c>
      <c r="B45" t="s">
        <v>99</v>
      </c>
      <c r="C45" t="s">
        <v>93</v>
      </c>
      <c r="D45" t="s">
        <v>94</v>
      </c>
    </row>
    <row r="46" spans="1:4" x14ac:dyDescent="0.25">
      <c r="A46">
        <v>5407</v>
      </c>
      <c r="B46" t="s">
        <v>100</v>
      </c>
      <c r="C46" t="s">
        <v>93</v>
      </c>
      <c r="D46" t="s">
        <v>94</v>
      </c>
    </row>
    <row r="47" spans="1:4" x14ac:dyDescent="0.25">
      <c r="A47">
        <v>5408</v>
      </c>
      <c r="B47" t="s">
        <v>101</v>
      </c>
      <c r="C47" t="s">
        <v>93</v>
      </c>
      <c r="D47" t="s">
        <v>94</v>
      </c>
    </row>
    <row r="48" spans="1:4" x14ac:dyDescent="0.25">
      <c r="A48">
        <v>5409</v>
      </c>
      <c r="B48" t="s">
        <v>102</v>
      </c>
      <c r="C48" t="s">
        <v>93</v>
      </c>
      <c r="D48" t="s">
        <v>94</v>
      </c>
    </row>
    <row r="49" spans="1:4" x14ac:dyDescent="0.25">
      <c r="A49">
        <v>5410</v>
      </c>
      <c r="B49" t="s">
        <v>103</v>
      </c>
      <c r="C49" t="s">
        <v>93</v>
      </c>
      <c r="D49" t="s">
        <v>94</v>
      </c>
    </row>
    <row r="50" spans="1:4" x14ac:dyDescent="0.25">
      <c r="A50">
        <v>5501</v>
      </c>
      <c r="B50" t="s">
        <v>104</v>
      </c>
      <c r="C50" t="s">
        <v>105</v>
      </c>
      <c r="D50" t="s">
        <v>106</v>
      </c>
    </row>
    <row r="51" spans="1:4" x14ac:dyDescent="0.25">
      <c r="A51">
        <v>5502</v>
      </c>
      <c r="B51" t="s">
        <v>107</v>
      </c>
      <c r="C51" t="s">
        <v>105</v>
      </c>
      <c r="D51" t="s">
        <v>106</v>
      </c>
    </row>
    <row r="52" spans="1:4" x14ac:dyDescent="0.25">
      <c r="A52">
        <v>5503</v>
      </c>
      <c r="B52" t="s">
        <v>108</v>
      </c>
      <c r="C52" t="s">
        <v>105</v>
      </c>
      <c r="D52" t="s">
        <v>106</v>
      </c>
    </row>
    <row r="53" spans="1:4" x14ac:dyDescent="0.25">
      <c r="A53">
        <v>5504</v>
      </c>
      <c r="B53" t="s">
        <v>106</v>
      </c>
      <c r="C53" t="s">
        <v>105</v>
      </c>
      <c r="D53" t="s">
        <v>106</v>
      </c>
    </row>
    <row r="54" spans="1:4" x14ac:dyDescent="0.25">
      <c r="A54">
        <v>5505</v>
      </c>
      <c r="B54" t="s">
        <v>109</v>
      </c>
      <c r="C54" t="s">
        <v>105</v>
      </c>
      <c r="D54" t="s">
        <v>106</v>
      </c>
    </row>
    <row r="55" spans="1:4" x14ac:dyDescent="0.25">
      <c r="A55">
        <v>5506</v>
      </c>
      <c r="B55" t="s">
        <v>110</v>
      </c>
      <c r="C55" t="s">
        <v>105</v>
      </c>
      <c r="D55" t="s">
        <v>106</v>
      </c>
    </row>
    <row r="56" spans="1:4" x14ac:dyDescent="0.25">
      <c r="A56">
        <v>5507</v>
      </c>
      <c r="B56" t="s">
        <v>111</v>
      </c>
      <c r="C56" t="s">
        <v>105</v>
      </c>
      <c r="D56" t="s">
        <v>106</v>
      </c>
    </row>
    <row r="57" spans="1:4" x14ac:dyDescent="0.25">
      <c r="A57">
        <v>5508</v>
      </c>
      <c r="B57" t="s">
        <v>112</v>
      </c>
      <c r="C57" t="s">
        <v>105</v>
      </c>
      <c r="D57" t="s">
        <v>106</v>
      </c>
    </row>
    <row r="58" spans="1:4" x14ac:dyDescent="0.25">
      <c r="A58">
        <v>5509</v>
      </c>
      <c r="B58" t="s">
        <v>113</v>
      </c>
      <c r="C58" t="s">
        <v>105</v>
      </c>
      <c r="D58" t="s">
        <v>106</v>
      </c>
    </row>
    <row r="59" spans="1:4" x14ac:dyDescent="0.25">
      <c r="A59">
        <v>5510</v>
      </c>
      <c r="B59" t="s">
        <v>114</v>
      </c>
      <c r="C59" t="s">
        <v>105</v>
      </c>
      <c r="D59" t="s">
        <v>106</v>
      </c>
    </row>
    <row r="60" spans="1:4" x14ac:dyDescent="0.25">
      <c r="A60">
        <v>5511</v>
      </c>
      <c r="B60" t="s">
        <v>115</v>
      </c>
      <c r="C60" t="s">
        <v>105</v>
      </c>
      <c r="D60" t="s">
        <v>106</v>
      </c>
    </row>
    <row r="61" spans="1:4" x14ac:dyDescent="0.25">
      <c r="A61">
        <v>5601</v>
      </c>
      <c r="B61" t="s">
        <v>116</v>
      </c>
      <c r="C61" t="s">
        <v>105</v>
      </c>
      <c r="D61" t="s">
        <v>117</v>
      </c>
    </row>
    <row r="62" spans="1:4" x14ac:dyDescent="0.25">
      <c r="A62">
        <v>5602</v>
      </c>
      <c r="B62" t="s">
        <v>118</v>
      </c>
      <c r="C62" t="s">
        <v>105</v>
      </c>
      <c r="D62" t="s">
        <v>117</v>
      </c>
    </row>
    <row r="63" spans="1:4" x14ac:dyDescent="0.25">
      <c r="A63">
        <v>5603</v>
      </c>
      <c r="B63" t="s">
        <v>119</v>
      </c>
      <c r="C63" t="s">
        <v>105</v>
      </c>
      <c r="D63" t="s">
        <v>117</v>
      </c>
    </row>
    <row r="64" spans="1:4" x14ac:dyDescent="0.25">
      <c r="A64">
        <v>5605</v>
      </c>
      <c r="B64" t="s">
        <v>120</v>
      </c>
      <c r="C64" t="s">
        <v>105</v>
      </c>
      <c r="D64" t="s">
        <v>117</v>
      </c>
    </row>
    <row r="65" spans="1:4" x14ac:dyDescent="0.25">
      <c r="A65">
        <v>5606</v>
      </c>
      <c r="B65" t="s">
        <v>121</v>
      </c>
      <c r="C65" t="s">
        <v>105</v>
      </c>
      <c r="D65" t="s">
        <v>117</v>
      </c>
    </row>
    <row r="66" spans="1:4" x14ac:dyDescent="0.25">
      <c r="A66">
        <v>5607</v>
      </c>
      <c r="B66" t="s">
        <v>122</v>
      </c>
      <c r="C66" t="s">
        <v>105</v>
      </c>
      <c r="D66" t="s">
        <v>117</v>
      </c>
    </row>
    <row r="67" spans="1:4" x14ac:dyDescent="0.25">
      <c r="A67">
        <v>5608</v>
      </c>
      <c r="B67" t="s">
        <v>123</v>
      </c>
      <c r="C67" t="s">
        <v>105</v>
      </c>
      <c r="D67" t="s">
        <v>117</v>
      </c>
    </row>
    <row r="68" spans="1:4" x14ac:dyDescent="0.25">
      <c r="A68">
        <v>5609</v>
      </c>
      <c r="B68" t="s">
        <v>124</v>
      </c>
      <c r="C68" t="s">
        <v>105</v>
      </c>
      <c r="D68" t="s">
        <v>117</v>
      </c>
    </row>
    <row r="69" spans="1:4" x14ac:dyDescent="0.25">
      <c r="A69">
        <v>5610</v>
      </c>
      <c r="B69" t="s">
        <v>125</v>
      </c>
      <c r="C69" t="s">
        <v>105</v>
      </c>
      <c r="D69" t="s">
        <v>117</v>
      </c>
    </row>
    <row r="70" spans="1:4" x14ac:dyDescent="0.25">
      <c r="A70">
        <v>5611</v>
      </c>
      <c r="B70" t="s">
        <v>126</v>
      </c>
      <c r="C70" t="s">
        <v>105</v>
      </c>
      <c r="D70" t="s">
        <v>117</v>
      </c>
    </row>
    <row r="71" spans="1:4" x14ac:dyDescent="0.25">
      <c r="A71">
        <v>5701</v>
      </c>
      <c r="B71" t="s">
        <v>127</v>
      </c>
      <c r="C71" t="s">
        <v>93</v>
      </c>
      <c r="D71" t="s">
        <v>128</v>
      </c>
    </row>
    <row r="72" spans="1:4" x14ac:dyDescent="0.25">
      <c r="A72">
        <v>5702</v>
      </c>
      <c r="B72" t="s">
        <v>129</v>
      </c>
      <c r="C72" t="s">
        <v>93</v>
      </c>
      <c r="D72" t="s">
        <v>128</v>
      </c>
    </row>
    <row r="73" spans="1:4" x14ac:dyDescent="0.25">
      <c r="A73">
        <v>5703</v>
      </c>
      <c r="B73" t="s">
        <v>130</v>
      </c>
      <c r="C73" t="s">
        <v>93</v>
      </c>
      <c r="D73" t="s">
        <v>128</v>
      </c>
    </row>
    <row r="74" spans="1:4" x14ac:dyDescent="0.25">
      <c r="A74">
        <v>5704</v>
      </c>
      <c r="B74" t="s">
        <v>131</v>
      </c>
      <c r="C74" t="s">
        <v>93</v>
      </c>
      <c r="D74" t="s">
        <v>128</v>
      </c>
    </row>
    <row r="75" spans="1:4" x14ac:dyDescent="0.25">
      <c r="A75">
        <v>5801</v>
      </c>
      <c r="B75" t="s">
        <v>132</v>
      </c>
      <c r="C75" t="s">
        <v>79</v>
      </c>
      <c r="D75" t="s">
        <v>133</v>
      </c>
    </row>
    <row r="76" spans="1:4" x14ac:dyDescent="0.25">
      <c r="A76">
        <v>5802</v>
      </c>
      <c r="B76" t="s">
        <v>134</v>
      </c>
      <c r="C76" t="s">
        <v>79</v>
      </c>
      <c r="D76" t="s">
        <v>133</v>
      </c>
    </row>
    <row r="77" spans="1:4" x14ac:dyDescent="0.25">
      <c r="A77">
        <v>5803</v>
      </c>
      <c r="B77" t="s">
        <v>135</v>
      </c>
      <c r="C77" t="s">
        <v>79</v>
      </c>
      <c r="D77" t="s">
        <v>133</v>
      </c>
    </row>
    <row r="78" spans="1:4" x14ac:dyDescent="0.25">
      <c r="A78">
        <v>5804</v>
      </c>
      <c r="B78" t="s">
        <v>136</v>
      </c>
      <c r="C78" t="s">
        <v>79</v>
      </c>
      <c r="D78" t="s">
        <v>133</v>
      </c>
    </row>
    <row r="79" spans="1:4" x14ac:dyDescent="0.25">
      <c r="A79">
        <v>5805</v>
      </c>
      <c r="B79" t="s">
        <v>137</v>
      </c>
      <c r="C79" t="s">
        <v>79</v>
      </c>
      <c r="D79" t="s">
        <v>133</v>
      </c>
    </row>
    <row r="80" spans="1:4" x14ac:dyDescent="0.25">
      <c r="A80">
        <v>5806</v>
      </c>
      <c r="B80" t="s">
        <v>138</v>
      </c>
      <c r="C80" t="s">
        <v>79</v>
      </c>
      <c r="D80" t="s">
        <v>133</v>
      </c>
    </row>
    <row r="81" spans="1:4" x14ac:dyDescent="0.25">
      <c r="A81">
        <v>5807</v>
      </c>
      <c r="B81" t="s">
        <v>139</v>
      </c>
      <c r="C81" t="s">
        <v>79</v>
      </c>
      <c r="D81" t="s">
        <v>133</v>
      </c>
    </row>
    <row r="82" spans="1:4" x14ac:dyDescent="0.25">
      <c r="A82">
        <v>5808</v>
      </c>
      <c r="B82" t="s">
        <v>140</v>
      </c>
      <c r="C82" t="s">
        <v>79</v>
      </c>
      <c r="D82" t="s">
        <v>133</v>
      </c>
    </row>
    <row r="83" spans="1:4" x14ac:dyDescent="0.25">
      <c r="A83">
        <v>5901</v>
      </c>
      <c r="B83" t="s">
        <v>141</v>
      </c>
      <c r="C83" t="s">
        <v>142</v>
      </c>
      <c r="D83" t="s">
        <v>143</v>
      </c>
    </row>
    <row r="84" spans="1:4" x14ac:dyDescent="0.25">
      <c r="A84">
        <v>5902</v>
      </c>
      <c r="B84" t="s">
        <v>144</v>
      </c>
      <c r="C84" t="s">
        <v>142</v>
      </c>
      <c r="D84" t="s">
        <v>143</v>
      </c>
    </row>
    <row r="85" spans="1:4" x14ac:dyDescent="0.25">
      <c r="A85">
        <v>5903</v>
      </c>
      <c r="B85" t="s">
        <v>145</v>
      </c>
      <c r="C85" t="s">
        <v>142</v>
      </c>
      <c r="D85" t="s">
        <v>143</v>
      </c>
    </row>
    <row r="86" spans="1:4" x14ac:dyDescent="0.25">
      <c r="A86">
        <v>5904</v>
      </c>
      <c r="B86" t="s">
        <v>146</v>
      </c>
      <c r="C86" t="s">
        <v>142</v>
      </c>
      <c r="D86" t="s">
        <v>143</v>
      </c>
    </row>
    <row r="87" spans="1:4" x14ac:dyDescent="0.25">
      <c r="A87">
        <v>5905</v>
      </c>
      <c r="B87" t="s">
        <v>147</v>
      </c>
      <c r="C87" t="s">
        <v>142</v>
      </c>
      <c r="D87" t="s">
        <v>143</v>
      </c>
    </row>
    <row r="88" spans="1:4" x14ac:dyDescent="0.25">
      <c r="A88">
        <v>5906</v>
      </c>
      <c r="B88" t="s">
        <v>148</v>
      </c>
      <c r="C88" t="s">
        <v>142</v>
      </c>
      <c r="D88" t="s">
        <v>143</v>
      </c>
    </row>
    <row r="89" spans="1:4" x14ac:dyDescent="0.25">
      <c r="A89">
        <v>5907</v>
      </c>
      <c r="B89" t="s">
        <v>149</v>
      </c>
      <c r="C89" t="s">
        <v>142</v>
      </c>
      <c r="D89" t="s">
        <v>143</v>
      </c>
    </row>
    <row r="90" spans="1:4" x14ac:dyDescent="0.25">
      <c r="A90">
        <v>6001</v>
      </c>
      <c r="B90" t="s">
        <v>150</v>
      </c>
      <c r="C90" t="s">
        <v>48</v>
      </c>
      <c r="D90" t="s">
        <v>151</v>
      </c>
    </row>
    <row r="91" spans="1:4" x14ac:dyDescent="0.25">
      <c r="A91">
        <v>6002</v>
      </c>
      <c r="B91" t="s">
        <v>152</v>
      </c>
      <c r="C91" t="s">
        <v>48</v>
      </c>
      <c r="D91" t="s">
        <v>151</v>
      </c>
    </row>
    <row r="92" spans="1:4" x14ac:dyDescent="0.25">
      <c r="A92">
        <v>6003</v>
      </c>
      <c r="B92" t="s">
        <v>153</v>
      </c>
      <c r="C92" t="s">
        <v>48</v>
      </c>
      <c r="D92" t="s">
        <v>151</v>
      </c>
    </row>
    <row r="93" spans="1:4" x14ac:dyDescent="0.25">
      <c r="A93">
        <v>6004</v>
      </c>
      <c r="B93" t="s">
        <v>154</v>
      </c>
      <c r="C93" t="s">
        <v>48</v>
      </c>
      <c r="D93" t="s">
        <v>151</v>
      </c>
    </row>
    <row r="94" spans="1:4" x14ac:dyDescent="0.25">
      <c r="A94">
        <v>6005</v>
      </c>
      <c r="B94" t="s">
        <v>151</v>
      </c>
      <c r="C94" t="s">
        <v>48</v>
      </c>
      <c r="D94" t="s">
        <v>151</v>
      </c>
    </row>
    <row r="95" spans="1:4" x14ac:dyDescent="0.25">
      <c r="A95">
        <v>6006</v>
      </c>
      <c r="B95" t="s">
        <v>155</v>
      </c>
      <c r="C95" t="s">
        <v>48</v>
      </c>
      <c r="D95" t="s">
        <v>151</v>
      </c>
    </row>
    <row r="96" spans="1:4" x14ac:dyDescent="0.25">
      <c r="A96">
        <v>6007</v>
      </c>
      <c r="B96" t="s">
        <v>156</v>
      </c>
      <c r="C96" t="s">
        <v>48</v>
      </c>
      <c r="D96" t="s">
        <v>151</v>
      </c>
    </row>
    <row r="97" spans="1:4" x14ac:dyDescent="0.25">
      <c r="A97">
        <v>6008</v>
      </c>
      <c r="B97" t="s">
        <v>157</v>
      </c>
      <c r="C97" t="s">
        <v>48</v>
      </c>
      <c r="D97" t="s">
        <v>151</v>
      </c>
    </row>
    <row r="98" spans="1:4" x14ac:dyDescent="0.25">
      <c r="A98">
        <v>6009</v>
      </c>
      <c r="B98" t="s">
        <v>158</v>
      </c>
      <c r="C98" t="s">
        <v>48</v>
      </c>
      <c r="D98" t="s">
        <v>151</v>
      </c>
    </row>
    <row r="99" spans="1:4" x14ac:dyDescent="0.25">
      <c r="A99">
        <v>6101</v>
      </c>
      <c r="B99" t="s">
        <v>159</v>
      </c>
      <c r="C99" t="s">
        <v>105</v>
      </c>
      <c r="D99" t="s">
        <v>160</v>
      </c>
    </row>
    <row r="100" spans="1:4" x14ac:dyDescent="0.25">
      <c r="A100">
        <v>6102</v>
      </c>
      <c r="B100" t="s">
        <v>161</v>
      </c>
      <c r="C100" t="s">
        <v>105</v>
      </c>
      <c r="D100" t="s">
        <v>160</v>
      </c>
    </row>
    <row r="101" spans="1:4" x14ac:dyDescent="0.25">
      <c r="A101">
        <v>6103</v>
      </c>
      <c r="B101" t="s">
        <v>160</v>
      </c>
      <c r="C101" t="s">
        <v>105</v>
      </c>
      <c r="D101" t="s">
        <v>160</v>
      </c>
    </row>
    <row r="102" spans="1:4" x14ac:dyDescent="0.25">
      <c r="A102">
        <v>6104</v>
      </c>
      <c r="B102" t="s">
        <v>162</v>
      </c>
      <c r="C102" t="s">
        <v>105</v>
      </c>
      <c r="D102" t="s">
        <v>160</v>
      </c>
    </row>
    <row r="103" spans="1:4" x14ac:dyDescent="0.25">
      <c r="A103">
        <v>6105</v>
      </c>
      <c r="B103" t="s">
        <v>163</v>
      </c>
      <c r="C103" t="s">
        <v>105</v>
      </c>
      <c r="D103" t="s">
        <v>160</v>
      </c>
    </row>
    <row r="104" spans="1:4" x14ac:dyDescent="0.25">
      <c r="A104">
        <v>6106</v>
      </c>
      <c r="B104" t="s">
        <v>164</v>
      </c>
      <c r="C104" t="s">
        <v>105</v>
      </c>
      <c r="D104" t="s">
        <v>160</v>
      </c>
    </row>
    <row r="105" spans="1:4" x14ac:dyDescent="0.25">
      <c r="A105">
        <v>6107</v>
      </c>
      <c r="B105" t="s">
        <v>165</v>
      </c>
      <c r="C105" t="s">
        <v>105</v>
      </c>
      <c r="D105" t="s">
        <v>160</v>
      </c>
    </row>
    <row r="106" spans="1:4" x14ac:dyDescent="0.25">
      <c r="A106">
        <v>6108</v>
      </c>
      <c r="B106" t="s">
        <v>166</v>
      </c>
      <c r="C106" t="s">
        <v>105</v>
      </c>
      <c r="D106" t="s">
        <v>160</v>
      </c>
    </row>
    <row r="107" spans="1:4" x14ac:dyDescent="0.25">
      <c r="A107">
        <v>6201</v>
      </c>
      <c r="B107" t="s">
        <v>167</v>
      </c>
      <c r="C107" t="s">
        <v>105</v>
      </c>
      <c r="D107" t="s">
        <v>168</v>
      </c>
    </row>
    <row r="108" spans="1:4" x14ac:dyDescent="0.25">
      <c r="A108">
        <v>6202</v>
      </c>
      <c r="B108" t="s">
        <v>169</v>
      </c>
      <c r="C108" t="s">
        <v>105</v>
      </c>
      <c r="D108" t="s">
        <v>168</v>
      </c>
    </row>
    <row r="109" spans="1:4" x14ac:dyDescent="0.25">
      <c r="A109">
        <v>6203</v>
      </c>
      <c r="B109" t="s">
        <v>170</v>
      </c>
      <c r="C109" t="s">
        <v>105</v>
      </c>
      <c r="D109" t="s">
        <v>168</v>
      </c>
    </row>
    <row r="110" spans="1:4" x14ac:dyDescent="0.25">
      <c r="A110">
        <v>6204</v>
      </c>
      <c r="B110" t="s">
        <v>171</v>
      </c>
      <c r="C110" t="s">
        <v>105</v>
      </c>
      <c r="D110" t="s">
        <v>168</v>
      </c>
    </row>
    <row r="111" spans="1:4" x14ac:dyDescent="0.25">
      <c r="A111">
        <v>6205</v>
      </c>
      <c r="B111" t="s">
        <v>172</v>
      </c>
      <c r="C111" t="s">
        <v>105</v>
      </c>
      <c r="D111" t="s">
        <v>168</v>
      </c>
    </row>
    <row r="112" spans="1:4" x14ac:dyDescent="0.25">
      <c r="A112">
        <v>6206</v>
      </c>
      <c r="B112" t="s">
        <v>173</v>
      </c>
      <c r="C112" t="s">
        <v>105</v>
      </c>
      <c r="D112" t="s">
        <v>168</v>
      </c>
    </row>
    <row r="113" spans="1:4" x14ac:dyDescent="0.25">
      <c r="A113">
        <v>6207</v>
      </c>
      <c r="B113" t="s">
        <v>174</v>
      </c>
      <c r="C113" t="s">
        <v>105</v>
      </c>
      <c r="D113" t="s">
        <v>168</v>
      </c>
    </row>
    <row r="114" spans="1:4" x14ac:dyDescent="0.25">
      <c r="A114">
        <v>6208</v>
      </c>
      <c r="B114" t="s">
        <v>175</v>
      </c>
      <c r="C114" t="s">
        <v>105</v>
      </c>
      <c r="D114" t="s">
        <v>168</v>
      </c>
    </row>
    <row r="115" spans="1:4" x14ac:dyDescent="0.25">
      <c r="A115">
        <v>6209</v>
      </c>
      <c r="B115" t="s">
        <v>168</v>
      </c>
      <c r="C115" t="s">
        <v>105</v>
      </c>
      <c r="D115" t="s">
        <v>168</v>
      </c>
    </row>
    <row r="116" spans="1:4" x14ac:dyDescent="0.25">
      <c r="A116">
        <v>6210</v>
      </c>
      <c r="B116" t="s">
        <v>176</v>
      </c>
      <c r="C116" t="s">
        <v>105</v>
      </c>
      <c r="D116" t="s">
        <v>168</v>
      </c>
    </row>
    <row r="117" spans="1:4" x14ac:dyDescent="0.25">
      <c r="A117">
        <v>6211</v>
      </c>
      <c r="B117" t="s">
        <v>177</v>
      </c>
      <c r="C117" t="s">
        <v>105</v>
      </c>
      <c r="D117" t="s">
        <v>168</v>
      </c>
    </row>
    <row r="118" spans="1:4" x14ac:dyDescent="0.25">
      <c r="A118">
        <v>6301</v>
      </c>
      <c r="B118" t="s">
        <v>178</v>
      </c>
      <c r="C118" t="s">
        <v>142</v>
      </c>
      <c r="D118" t="s">
        <v>179</v>
      </c>
    </row>
    <row r="119" spans="1:4" x14ac:dyDescent="0.25">
      <c r="A119">
        <v>6302</v>
      </c>
      <c r="B119" t="s">
        <v>180</v>
      </c>
      <c r="C119" t="s">
        <v>142</v>
      </c>
      <c r="D119" t="s">
        <v>179</v>
      </c>
    </row>
    <row r="120" spans="1:4" x14ac:dyDescent="0.25">
      <c r="A120">
        <v>6303</v>
      </c>
      <c r="B120" t="s">
        <v>181</v>
      </c>
      <c r="C120" t="s">
        <v>142</v>
      </c>
      <c r="D120" t="s">
        <v>179</v>
      </c>
    </row>
    <row r="121" spans="1:4" x14ac:dyDescent="0.25">
      <c r="A121">
        <v>6304</v>
      </c>
      <c r="B121" t="s">
        <v>182</v>
      </c>
      <c r="C121" t="s">
        <v>142</v>
      </c>
      <c r="D121" t="s">
        <v>179</v>
      </c>
    </row>
    <row r="122" spans="1:4" x14ac:dyDescent="0.25">
      <c r="A122">
        <v>6305</v>
      </c>
      <c r="B122" t="s">
        <v>183</v>
      </c>
      <c r="C122" t="s">
        <v>142</v>
      </c>
      <c r="D122" t="s">
        <v>179</v>
      </c>
    </row>
    <row r="123" spans="1:4" x14ac:dyDescent="0.25">
      <c r="A123">
        <v>6306</v>
      </c>
      <c r="B123" t="s">
        <v>179</v>
      </c>
      <c r="C123" t="s">
        <v>142</v>
      </c>
      <c r="D123" t="s">
        <v>179</v>
      </c>
    </row>
    <row r="124" spans="1:4" x14ac:dyDescent="0.25">
      <c r="A124">
        <v>6307</v>
      </c>
      <c r="B124" t="s">
        <v>184</v>
      </c>
      <c r="C124" t="s">
        <v>142</v>
      </c>
      <c r="D124" t="s">
        <v>179</v>
      </c>
    </row>
    <row r="125" spans="1:4" x14ac:dyDescent="0.25">
      <c r="A125">
        <v>6308</v>
      </c>
      <c r="B125" t="s">
        <v>185</v>
      </c>
      <c r="C125" t="s">
        <v>142</v>
      </c>
      <c r="D125" t="s">
        <v>179</v>
      </c>
    </row>
    <row r="126" spans="1:4" x14ac:dyDescent="0.25">
      <c r="A126">
        <v>6309</v>
      </c>
      <c r="B126" t="s">
        <v>186</v>
      </c>
      <c r="C126" t="s">
        <v>142</v>
      </c>
      <c r="D126" t="s">
        <v>179</v>
      </c>
    </row>
    <row r="127" spans="1:4" x14ac:dyDescent="0.25">
      <c r="A127">
        <v>6310</v>
      </c>
      <c r="B127" t="s">
        <v>187</v>
      </c>
      <c r="C127" t="s">
        <v>142</v>
      </c>
      <c r="D127" t="s">
        <v>179</v>
      </c>
    </row>
    <row r="128" spans="1:4" x14ac:dyDescent="0.25">
      <c r="A128">
        <v>6311</v>
      </c>
      <c r="B128" t="s">
        <v>188</v>
      </c>
      <c r="C128" t="s">
        <v>142</v>
      </c>
      <c r="D128" t="s">
        <v>179</v>
      </c>
    </row>
    <row r="129" spans="1:4" x14ac:dyDescent="0.25">
      <c r="A129">
        <v>6312</v>
      </c>
      <c r="B129" t="s">
        <v>189</v>
      </c>
      <c r="C129" t="s">
        <v>142</v>
      </c>
      <c r="D129" t="s">
        <v>179</v>
      </c>
    </row>
    <row r="130" spans="1:4" x14ac:dyDescent="0.25">
      <c r="A130">
        <v>6401</v>
      </c>
      <c r="B130" t="s">
        <v>190</v>
      </c>
      <c r="C130" t="s">
        <v>48</v>
      </c>
      <c r="D130" t="s">
        <v>191</v>
      </c>
    </row>
    <row r="131" spans="1:4" x14ac:dyDescent="0.25">
      <c r="A131">
        <v>6402</v>
      </c>
      <c r="B131" t="s">
        <v>192</v>
      </c>
      <c r="C131" t="s">
        <v>48</v>
      </c>
      <c r="D131" t="s">
        <v>191</v>
      </c>
    </row>
    <row r="132" spans="1:4" x14ac:dyDescent="0.25">
      <c r="A132">
        <v>6403</v>
      </c>
      <c r="B132" t="s">
        <v>193</v>
      </c>
      <c r="C132" t="s">
        <v>48</v>
      </c>
      <c r="D132" t="s">
        <v>191</v>
      </c>
    </row>
    <row r="133" spans="1:4" x14ac:dyDescent="0.25">
      <c r="A133">
        <v>6404</v>
      </c>
      <c r="B133" t="s">
        <v>194</v>
      </c>
      <c r="C133" t="s">
        <v>48</v>
      </c>
      <c r="D133" t="s">
        <v>191</v>
      </c>
    </row>
    <row r="134" spans="1:4" x14ac:dyDescent="0.25">
      <c r="A134">
        <v>6405</v>
      </c>
      <c r="B134" t="s">
        <v>195</v>
      </c>
      <c r="C134" t="s">
        <v>48</v>
      </c>
      <c r="D134" t="s">
        <v>191</v>
      </c>
    </row>
    <row r="135" spans="1:4" x14ac:dyDescent="0.25">
      <c r="A135">
        <v>6406</v>
      </c>
      <c r="B135" t="s">
        <v>196</v>
      </c>
      <c r="C135" t="s">
        <v>48</v>
      </c>
      <c r="D135" t="s">
        <v>191</v>
      </c>
    </row>
    <row r="136" spans="1:4" x14ac:dyDescent="0.25">
      <c r="A136">
        <v>6501</v>
      </c>
      <c r="B136" t="s">
        <v>197</v>
      </c>
      <c r="C136" t="s">
        <v>105</v>
      </c>
      <c r="D136" t="s">
        <v>198</v>
      </c>
    </row>
    <row r="137" spans="1:4" x14ac:dyDescent="0.25">
      <c r="A137">
        <v>6502</v>
      </c>
      <c r="B137" t="s">
        <v>199</v>
      </c>
      <c r="C137" t="s">
        <v>105</v>
      </c>
      <c r="D137" t="s">
        <v>198</v>
      </c>
    </row>
    <row r="138" spans="1:4" x14ac:dyDescent="0.25">
      <c r="A138">
        <v>6503</v>
      </c>
      <c r="B138" t="s">
        <v>200</v>
      </c>
      <c r="C138" t="s">
        <v>105</v>
      </c>
      <c r="D138" t="s">
        <v>198</v>
      </c>
    </row>
    <row r="139" spans="1:4" x14ac:dyDescent="0.25">
      <c r="A139">
        <v>6504</v>
      </c>
      <c r="B139" t="s">
        <v>201</v>
      </c>
      <c r="C139" t="s">
        <v>105</v>
      </c>
      <c r="D139" t="s">
        <v>198</v>
      </c>
    </row>
    <row r="140" spans="1:4" x14ac:dyDescent="0.25">
      <c r="A140">
        <v>6505</v>
      </c>
      <c r="B140" t="s">
        <v>202</v>
      </c>
      <c r="C140" t="s">
        <v>105</v>
      </c>
      <c r="D140" t="s">
        <v>198</v>
      </c>
    </row>
    <row r="141" spans="1:4" x14ac:dyDescent="0.25">
      <c r="A141">
        <v>6506</v>
      </c>
      <c r="B141" t="s">
        <v>203</v>
      </c>
      <c r="C141" t="s">
        <v>105</v>
      </c>
      <c r="D141" t="s">
        <v>198</v>
      </c>
    </row>
    <row r="142" spans="1:4" x14ac:dyDescent="0.25">
      <c r="A142">
        <v>6507</v>
      </c>
      <c r="B142" t="s">
        <v>204</v>
      </c>
      <c r="C142" t="s">
        <v>105</v>
      </c>
      <c r="D142" t="s">
        <v>198</v>
      </c>
    </row>
    <row r="143" spans="1:4" x14ac:dyDescent="0.25">
      <c r="A143">
        <v>6508</v>
      </c>
      <c r="B143" t="s">
        <v>205</v>
      </c>
      <c r="C143" t="s">
        <v>105</v>
      </c>
      <c r="D143" t="s">
        <v>198</v>
      </c>
    </row>
    <row r="144" spans="1:4" x14ac:dyDescent="0.25">
      <c r="A144">
        <v>6509</v>
      </c>
      <c r="B144" t="s">
        <v>206</v>
      </c>
      <c r="C144" t="s">
        <v>105</v>
      </c>
      <c r="D144" t="s">
        <v>198</v>
      </c>
    </row>
    <row r="145" spans="1:4" x14ac:dyDescent="0.25">
      <c r="A145">
        <v>6510</v>
      </c>
      <c r="B145" t="s">
        <v>207</v>
      </c>
      <c r="C145" t="s">
        <v>105</v>
      </c>
      <c r="D145" t="s">
        <v>198</v>
      </c>
    </row>
    <row r="146" spans="1:4" x14ac:dyDescent="0.25">
      <c r="A146">
        <v>6511</v>
      </c>
      <c r="B146" t="s">
        <v>208</v>
      </c>
      <c r="C146" t="s">
        <v>105</v>
      </c>
      <c r="D146" t="s">
        <v>198</v>
      </c>
    </row>
    <row r="147" spans="1:4" x14ac:dyDescent="0.25">
      <c r="A147">
        <v>6601</v>
      </c>
      <c r="B147" t="s">
        <v>209</v>
      </c>
      <c r="C147" t="s">
        <v>142</v>
      </c>
      <c r="D147" t="s">
        <v>210</v>
      </c>
    </row>
    <row r="148" spans="1:4" x14ac:dyDescent="0.25">
      <c r="A148">
        <v>6602</v>
      </c>
      <c r="B148" t="s">
        <v>211</v>
      </c>
      <c r="C148" t="s">
        <v>142</v>
      </c>
      <c r="D148" t="s">
        <v>210</v>
      </c>
    </row>
    <row r="149" spans="1:4" x14ac:dyDescent="0.25">
      <c r="A149">
        <v>6603</v>
      </c>
      <c r="B149" t="s">
        <v>212</v>
      </c>
      <c r="C149" t="s">
        <v>142</v>
      </c>
      <c r="D149" t="s">
        <v>210</v>
      </c>
    </row>
    <row r="150" spans="1:4" x14ac:dyDescent="0.25">
      <c r="A150">
        <v>6604</v>
      </c>
      <c r="B150" t="s">
        <v>213</v>
      </c>
      <c r="C150" t="s">
        <v>142</v>
      </c>
      <c r="D150" t="s">
        <v>210</v>
      </c>
    </row>
    <row r="151" spans="1:4" x14ac:dyDescent="0.25">
      <c r="A151">
        <v>6605</v>
      </c>
      <c r="B151" t="s">
        <v>214</v>
      </c>
      <c r="C151" t="s">
        <v>142</v>
      </c>
      <c r="D151" t="s">
        <v>210</v>
      </c>
    </row>
    <row r="152" spans="1:4" x14ac:dyDescent="0.25">
      <c r="A152">
        <v>6606</v>
      </c>
      <c r="B152" t="s">
        <v>215</v>
      </c>
      <c r="C152" t="s">
        <v>142</v>
      </c>
      <c r="D152" t="s">
        <v>210</v>
      </c>
    </row>
    <row r="153" spans="1:4" x14ac:dyDescent="0.25">
      <c r="A153">
        <v>6607</v>
      </c>
      <c r="B153" t="s">
        <v>216</v>
      </c>
      <c r="C153" t="s">
        <v>142</v>
      </c>
      <c r="D153" t="s">
        <v>210</v>
      </c>
    </row>
    <row r="154" spans="1:4" x14ac:dyDescent="0.25">
      <c r="A154">
        <v>6608</v>
      </c>
      <c r="B154" t="s">
        <v>217</v>
      </c>
      <c r="C154" t="s">
        <v>142</v>
      </c>
      <c r="D154" t="s">
        <v>210</v>
      </c>
    </row>
    <row r="155" spans="1:4" x14ac:dyDescent="0.25">
      <c r="A155">
        <v>6609</v>
      </c>
      <c r="B155" t="s">
        <v>210</v>
      </c>
      <c r="C155" t="s">
        <v>142</v>
      </c>
      <c r="D155" t="s">
        <v>210</v>
      </c>
    </row>
    <row r="156" spans="1:4" x14ac:dyDescent="0.25">
      <c r="A156">
        <v>6610</v>
      </c>
      <c r="B156" t="s">
        <v>218</v>
      </c>
      <c r="C156" t="s">
        <v>142</v>
      </c>
      <c r="D156" t="s">
        <v>210</v>
      </c>
    </row>
    <row r="157" spans="1:4" x14ac:dyDescent="0.25">
      <c r="A157">
        <v>6611</v>
      </c>
      <c r="B157" t="s">
        <v>219</v>
      </c>
      <c r="C157" t="s">
        <v>142</v>
      </c>
      <c r="D157" t="s">
        <v>210</v>
      </c>
    </row>
    <row r="158" spans="1:4" x14ac:dyDescent="0.25">
      <c r="A158">
        <v>6612</v>
      </c>
      <c r="B158" t="s">
        <v>220</v>
      </c>
      <c r="C158" t="s">
        <v>142</v>
      </c>
      <c r="D158" t="s">
        <v>210</v>
      </c>
    </row>
    <row r="159" spans="1:4" x14ac:dyDescent="0.25">
      <c r="A159">
        <v>6613</v>
      </c>
      <c r="B159" t="s">
        <v>221</v>
      </c>
      <c r="C159" t="s">
        <v>142</v>
      </c>
      <c r="D159" t="s">
        <v>210</v>
      </c>
    </row>
    <row r="160" spans="1:4" x14ac:dyDescent="0.25">
      <c r="A160">
        <v>6614</v>
      </c>
      <c r="B160" t="s">
        <v>222</v>
      </c>
      <c r="C160" t="s">
        <v>142</v>
      </c>
      <c r="D160" t="s">
        <v>210</v>
      </c>
    </row>
    <row r="161" spans="1:4" x14ac:dyDescent="0.25">
      <c r="A161">
        <v>6615</v>
      </c>
      <c r="B161" t="s">
        <v>223</v>
      </c>
      <c r="C161" t="s">
        <v>142</v>
      </c>
      <c r="D161" t="s">
        <v>210</v>
      </c>
    </row>
    <row r="162" spans="1:4" x14ac:dyDescent="0.25">
      <c r="A162">
        <v>6616</v>
      </c>
      <c r="B162" t="s">
        <v>224</v>
      </c>
      <c r="C162" t="s">
        <v>142</v>
      </c>
      <c r="D162" t="s">
        <v>210</v>
      </c>
    </row>
    <row r="163" spans="1:4" x14ac:dyDescent="0.25">
      <c r="A163">
        <v>6617</v>
      </c>
      <c r="B163" t="s">
        <v>225</v>
      </c>
      <c r="C163" t="s">
        <v>142</v>
      </c>
      <c r="D163" t="s">
        <v>210</v>
      </c>
    </row>
    <row r="164" spans="1:4" x14ac:dyDescent="0.25">
      <c r="A164">
        <v>6618</v>
      </c>
      <c r="B164" t="s">
        <v>226</v>
      </c>
      <c r="C164" t="s">
        <v>142</v>
      </c>
      <c r="D164" t="s">
        <v>210</v>
      </c>
    </row>
    <row r="165" spans="1:4" x14ac:dyDescent="0.25">
      <c r="A165">
        <v>6701</v>
      </c>
      <c r="B165" t="s">
        <v>227</v>
      </c>
      <c r="C165" t="s">
        <v>93</v>
      </c>
      <c r="D165" t="s">
        <v>228</v>
      </c>
    </row>
    <row r="166" spans="1:4" x14ac:dyDescent="0.25">
      <c r="A166">
        <v>6702</v>
      </c>
      <c r="B166" t="s">
        <v>229</v>
      </c>
      <c r="C166" t="s">
        <v>93</v>
      </c>
      <c r="D166" t="s">
        <v>228</v>
      </c>
    </row>
    <row r="167" spans="1:4" x14ac:dyDescent="0.25">
      <c r="A167">
        <v>6703</v>
      </c>
      <c r="B167" t="s">
        <v>230</v>
      </c>
      <c r="C167" t="s">
        <v>93</v>
      </c>
      <c r="D167" t="s">
        <v>228</v>
      </c>
    </row>
    <row r="168" spans="1:4" x14ac:dyDescent="0.25">
      <c r="A168">
        <v>6704</v>
      </c>
      <c r="B168" t="s">
        <v>231</v>
      </c>
      <c r="C168" t="s">
        <v>93</v>
      </c>
      <c r="D168" t="s">
        <v>228</v>
      </c>
    </row>
    <row r="169" spans="1:4" x14ac:dyDescent="0.25">
      <c r="A169">
        <v>6705</v>
      </c>
      <c r="B169" t="s">
        <v>232</v>
      </c>
      <c r="C169" t="s">
        <v>93</v>
      </c>
      <c r="D169" t="s">
        <v>228</v>
      </c>
    </row>
    <row r="170" spans="1:4" x14ac:dyDescent="0.25">
      <c r="A170">
        <v>6706</v>
      </c>
      <c r="B170" t="s">
        <v>233</v>
      </c>
      <c r="C170" t="s">
        <v>93</v>
      </c>
      <c r="D170" t="s">
        <v>228</v>
      </c>
    </row>
    <row r="171" spans="1:4" x14ac:dyDescent="0.25">
      <c r="A171">
        <v>6707</v>
      </c>
      <c r="B171" t="s">
        <v>234</v>
      </c>
      <c r="C171" t="s">
        <v>93</v>
      </c>
      <c r="D171" t="s">
        <v>228</v>
      </c>
    </row>
    <row r="172" spans="1:4" x14ac:dyDescent="0.25">
      <c r="A172">
        <v>6801</v>
      </c>
      <c r="B172" t="s">
        <v>235</v>
      </c>
      <c r="C172" t="s">
        <v>93</v>
      </c>
      <c r="D172" t="s">
        <v>236</v>
      </c>
    </row>
    <row r="173" spans="1:4" x14ac:dyDescent="0.25">
      <c r="A173">
        <v>6802</v>
      </c>
      <c r="B173" t="s">
        <v>237</v>
      </c>
      <c r="C173" t="s">
        <v>93</v>
      </c>
      <c r="D173" t="s">
        <v>236</v>
      </c>
    </row>
    <row r="174" spans="1:4" x14ac:dyDescent="0.25">
      <c r="A174">
        <v>6803</v>
      </c>
      <c r="B174" t="s">
        <v>238</v>
      </c>
      <c r="C174" t="s">
        <v>93</v>
      </c>
      <c r="D174" t="s">
        <v>236</v>
      </c>
    </row>
    <row r="175" spans="1:4" x14ac:dyDescent="0.25">
      <c r="A175">
        <v>6804</v>
      </c>
      <c r="B175" t="s">
        <v>239</v>
      </c>
      <c r="C175" t="s">
        <v>93</v>
      </c>
      <c r="D175" t="s">
        <v>236</v>
      </c>
    </row>
    <row r="176" spans="1:4" x14ac:dyDescent="0.25">
      <c r="A176">
        <v>6805</v>
      </c>
      <c r="B176" t="s">
        <v>240</v>
      </c>
      <c r="C176" t="s">
        <v>93</v>
      </c>
      <c r="D176" t="s">
        <v>236</v>
      </c>
    </row>
    <row r="177" spans="1:4" x14ac:dyDescent="0.25">
      <c r="A177">
        <v>6806</v>
      </c>
      <c r="B177" t="s">
        <v>241</v>
      </c>
      <c r="C177" t="s">
        <v>93</v>
      </c>
      <c r="D177" t="s">
        <v>236</v>
      </c>
    </row>
    <row r="178" spans="1:4" x14ac:dyDescent="0.25">
      <c r="A178">
        <v>6807</v>
      </c>
      <c r="B178" t="s">
        <v>242</v>
      </c>
      <c r="C178" t="s">
        <v>93</v>
      </c>
      <c r="D178" t="s">
        <v>236</v>
      </c>
    </row>
    <row r="179" spans="1:4" x14ac:dyDescent="0.25">
      <c r="A179">
        <v>6808</v>
      </c>
      <c r="B179" t="s">
        <v>243</v>
      </c>
      <c r="C179" t="s">
        <v>93</v>
      </c>
      <c r="D179" t="s">
        <v>236</v>
      </c>
    </row>
    <row r="180" spans="1:4" x14ac:dyDescent="0.25">
      <c r="A180">
        <v>6901</v>
      </c>
      <c r="B180" t="s">
        <v>244</v>
      </c>
      <c r="C180" t="s">
        <v>93</v>
      </c>
      <c r="D180" t="s">
        <v>245</v>
      </c>
    </row>
    <row r="181" spans="1:4" x14ac:dyDescent="0.25">
      <c r="A181">
        <v>6902</v>
      </c>
      <c r="B181" t="s">
        <v>246</v>
      </c>
      <c r="C181" t="s">
        <v>93</v>
      </c>
      <c r="D181" t="s">
        <v>245</v>
      </c>
    </row>
    <row r="182" spans="1:4" x14ac:dyDescent="0.25">
      <c r="A182">
        <v>6903</v>
      </c>
      <c r="B182" t="s">
        <v>247</v>
      </c>
      <c r="C182" t="s">
        <v>93</v>
      </c>
      <c r="D182" t="s">
        <v>245</v>
      </c>
    </row>
    <row r="183" spans="1:4" x14ac:dyDescent="0.25">
      <c r="A183">
        <v>6904</v>
      </c>
      <c r="B183" t="s">
        <v>248</v>
      </c>
      <c r="C183" t="s">
        <v>93</v>
      </c>
      <c r="D183" t="s">
        <v>245</v>
      </c>
    </row>
    <row r="184" spans="1:4" x14ac:dyDescent="0.25">
      <c r="A184">
        <v>6905</v>
      </c>
      <c r="B184" t="s">
        <v>249</v>
      </c>
      <c r="C184" t="s">
        <v>93</v>
      </c>
      <c r="D184" t="s">
        <v>245</v>
      </c>
    </row>
    <row r="185" spans="1:4" x14ac:dyDescent="0.25">
      <c r="A185">
        <v>6906</v>
      </c>
      <c r="B185" t="s">
        <v>250</v>
      </c>
      <c r="C185" t="s">
        <v>93</v>
      </c>
      <c r="D185" t="s">
        <v>245</v>
      </c>
    </row>
    <row r="186" spans="1:4" x14ac:dyDescent="0.25">
      <c r="A186">
        <v>6907</v>
      </c>
      <c r="B186" t="s">
        <v>251</v>
      </c>
      <c r="C186" t="s">
        <v>93</v>
      </c>
      <c r="D186" t="s">
        <v>245</v>
      </c>
    </row>
    <row r="187" spans="1:4" x14ac:dyDescent="0.25">
      <c r="A187">
        <v>7001</v>
      </c>
      <c r="B187" t="s">
        <v>252</v>
      </c>
      <c r="C187" t="s">
        <v>64</v>
      </c>
      <c r="D187" t="s">
        <v>253</v>
      </c>
    </row>
    <row r="188" spans="1:4" x14ac:dyDescent="0.25">
      <c r="A188">
        <v>7002</v>
      </c>
      <c r="B188" t="s">
        <v>254</v>
      </c>
      <c r="C188" t="s">
        <v>64</v>
      </c>
      <c r="D188" t="s">
        <v>253</v>
      </c>
    </row>
    <row r="189" spans="1:4" x14ac:dyDescent="0.25">
      <c r="A189">
        <v>7003</v>
      </c>
      <c r="B189" t="s">
        <v>255</v>
      </c>
      <c r="C189" t="s">
        <v>64</v>
      </c>
      <c r="D189" t="s">
        <v>253</v>
      </c>
    </row>
    <row r="190" spans="1:4" x14ac:dyDescent="0.25">
      <c r="A190">
        <v>7004</v>
      </c>
      <c r="B190" t="s">
        <v>256</v>
      </c>
      <c r="C190" t="s">
        <v>64</v>
      </c>
      <c r="D190" t="s">
        <v>253</v>
      </c>
    </row>
    <row r="191" spans="1:4" x14ac:dyDescent="0.25">
      <c r="A191">
        <v>7101</v>
      </c>
      <c r="B191" t="s">
        <v>257</v>
      </c>
      <c r="C191" t="s">
        <v>142</v>
      </c>
      <c r="D191" t="s">
        <v>258</v>
      </c>
    </row>
    <row r="192" spans="1:4" x14ac:dyDescent="0.25">
      <c r="A192">
        <v>7102</v>
      </c>
      <c r="B192" t="s">
        <v>259</v>
      </c>
      <c r="C192" t="s">
        <v>142</v>
      </c>
      <c r="D192" t="s">
        <v>258</v>
      </c>
    </row>
    <row r="193" spans="1:4" x14ac:dyDescent="0.25">
      <c r="A193">
        <v>7103</v>
      </c>
      <c r="B193" t="s">
        <v>260</v>
      </c>
      <c r="C193" t="s">
        <v>142</v>
      </c>
      <c r="D193" t="s">
        <v>258</v>
      </c>
    </row>
    <row r="194" spans="1:4" x14ac:dyDescent="0.25">
      <c r="A194">
        <v>7104</v>
      </c>
      <c r="B194" t="s">
        <v>261</v>
      </c>
      <c r="C194" t="s">
        <v>142</v>
      </c>
      <c r="D194" t="s">
        <v>258</v>
      </c>
    </row>
    <row r="195" spans="1:4" x14ac:dyDescent="0.25">
      <c r="A195">
        <v>7105</v>
      </c>
      <c r="B195" t="s">
        <v>262</v>
      </c>
      <c r="C195" t="s">
        <v>142</v>
      </c>
      <c r="D195" t="s">
        <v>258</v>
      </c>
    </row>
    <row r="196" spans="1:4" x14ac:dyDescent="0.25">
      <c r="A196">
        <v>7106</v>
      </c>
      <c r="B196" t="s">
        <v>263</v>
      </c>
      <c r="C196" t="s">
        <v>142</v>
      </c>
      <c r="D196" t="s">
        <v>258</v>
      </c>
    </row>
    <row r="197" spans="1:4" x14ac:dyDescent="0.25">
      <c r="A197">
        <v>7107</v>
      </c>
      <c r="B197" t="s">
        <v>264</v>
      </c>
      <c r="C197" t="s">
        <v>142</v>
      </c>
      <c r="D197" t="s">
        <v>258</v>
      </c>
    </row>
    <row r="198" spans="1:4" x14ac:dyDescent="0.25">
      <c r="A198">
        <v>7108</v>
      </c>
      <c r="B198" t="s">
        <v>265</v>
      </c>
      <c r="C198" t="s">
        <v>142</v>
      </c>
      <c r="D198" t="s">
        <v>258</v>
      </c>
    </row>
    <row r="199" spans="1:4" x14ac:dyDescent="0.25">
      <c r="A199">
        <v>7109</v>
      </c>
      <c r="B199" t="s">
        <v>266</v>
      </c>
      <c r="C199" t="s">
        <v>142</v>
      </c>
      <c r="D199" t="s">
        <v>258</v>
      </c>
    </row>
    <row r="200" spans="1:4" x14ac:dyDescent="0.25">
      <c r="A200">
        <v>7110</v>
      </c>
      <c r="B200" t="s">
        <v>267</v>
      </c>
      <c r="C200" t="s">
        <v>142</v>
      </c>
      <c r="D200" t="s">
        <v>258</v>
      </c>
    </row>
    <row r="201" spans="1:4" x14ac:dyDescent="0.25">
      <c r="A201">
        <v>7225</v>
      </c>
      <c r="B201" t="s">
        <v>268</v>
      </c>
      <c r="C201" t="s">
        <v>48</v>
      </c>
      <c r="D201" t="s">
        <v>269</v>
      </c>
    </row>
    <row r="202" spans="1:4" x14ac:dyDescent="0.25">
      <c r="A202">
        <v>7301</v>
      </c>
      <c r="B202" t="s">
        <v>270</v>
      </c>
      <c r="C202" t="s">
        <v>48</v>
      </c>
      <c r="D202" t="s">
        <v>271</v>
      </c>
    </row>
    <row r="203" spans="1:4" x14ac:dyDescent="0.25">
      <c r="A203">
        <v>7302</v>
      </c>
      <c r="B203" t="s">
        <v>272</v>
      </c>
      <c r="C203" t="s">
        <v>48</v>
      </c>
      <c r="D203" t="s">
        <v>271</v>
      </c>
    </row>
    <row r="204" spans="1:4" x14ac:dyDescent="0.25">
      <c r="A204">
        <v>7303</v>
      </c>
      <c r="B204" t="s">
        <v>273</v>
      </c>
      <c r="C204" t="s">
        <v>48</v>
      </c>
      <c r="D204" t="s">
        <v>271</v>
      </c>
    </row>
    <row r="205" spans="1:4" x14ac:dyDescent="0.25">
      <c r="A205">
        <v>7304</v>
      </c>
      <c r="B205" t="s">
        <v>274</v>
      </c>
      <c r="C205" t="s">
        <v>48</v>
      </c>
      <c r="D205" t="s">
        <v>271</v>
      </c>
    </row>
    <row r="206" spans="1:4" x14ac:dyDescent="0.25">
      <c r="A206">
        <v>7305</v>
      </c>
      <c r="B206" t="s">
        <v>275</v>
      </c>
      <c r="C206" t="s">
        <v>48</v>
      </c>
      <c r="D206" t="s">
        <v>271</v>
      </c>
    </row>
    <row r="207" spans="1:4" x14ac:dyDescent="0.25">
      <c r="A207">
        <v>7306</v>
      </c>
      <c r="B207" t="s">
        <v>276</v>
      </c>
      <c r="C207" t="s">
        <v>48</v>
      </c>
      <c r="D207" t="s">
        <v>271</v>
      </c>
    </row>
    <row r="208" spans="1:4" x14ac:dyDescent="0.25">
      <c r="A208">
        <v>7307</v>
      </c>
      <c r="B208" t="s">
        <v>277</v>
      </c>
      <c r="C208" t="s">
        <v>48</v>
      </c>
      <c r="D208" t="s">
        <v>271</v>
      </c>
    </row>
    <row r="209" spans="1:4" x14ac:dyDescent="0.25">
      <c r="A209">
        <v>7308</v>
      </c>
      <c r="B209" t="s">
        <v>278</v>
      </c>
      <c r="C209" t="s">
        <v>48</v>
      </c>
      <c r="D209" t="s">
        <v>271</v>
      </c>
    </row>
    <row r="210" spans="1:4" x14ac:dyDescent="0.25">
      <c r="A210">
        <v>7309</v>
      </c>
      <c r="B210" t="s">
        <v>279</v>
      </c>
      <c r="C210" t="s">
        <v>48</v>
      </c>
      <c r="D210" t="s">
        <v>271</v>
      </c>
    </row>
    <row r="211" spans="1:4" x14ac:dyDescent="0.25">
      <c r="A211">
        <v>7310</v>
      </c>
      <c r="B211" t="s">
        <v>280</v>
      </c>
      <c r="C211" t="s">
        <v>48</v>
      </c>
      <c r="D211" t="s">
        <v>271</v>
      </c>
    </row>
    <row r="212" spans="1:4" x14ac:dyDescent="0.25">
      <c r="A212">
        <v>7311</v>
      </c>
      <c r="B212" t="s">
        <v>281</v>
      </c>
      <c r="C212" t="s">
        <v>48</v>
      </c>
      <c r="D212" t="s">
        <v>271</v>
      </c>
    </row>
    <row r="213" spans="1:4" x14ac:dyDescent="0.25">
      <c r="A213">
        <v>7312</v>
      </c>
      <c r="B213" t="s">
        <v>282</v>
      </c>
      <c r="C213" t="s">
        <v>48</v>
      </c>
      <c r="D213" t="s">
        <v>271</v>
      </c>
    </row>
    <row r="214" spans="1:4" x14ac:dyDescent="0.25">
      <c r="A214">
        <v>7313</v>
      </c>
      <c r="B214" t="s">
        <v>283</v>
      </c>
      <c r="C214" t="s">
        <v>48</v>
      </c>
      <c r="D214" t="s">
        <v>271</v>
      </c>
    </row>
    <row r="215" spans="1:4" x14ac:dyDescent="0.25">
      <c r="A215">
        <v>7314</v>
      </c>
      <c r="B215" t="s">
        <v>284</v>
      </c>
      <c r="C215" t="s">
        <v>48</v>
      </c>
      <c r="D215" t="s">
        <v>271</v>
      </c>
    </row>
    <row r="216" spans="1:4" x14ac:dyDescent="0.25">
      <c r="A216">
        <v>7315</v>
      </c>
      <c r="B216" t="s">
        <v>285</v>
      </c>
      <c r="C216" t="s">
        <v>48</v>
      </c>
      <c r="D216" t="s">
        <v>271</v>
      </c>
    </row>
    <row r="217" spans="1:4" x14ac:dyDescent="0.25">
      <c r="A217">
        <v>7316</v>
      </c>
      <c r="B217" t="s">
        <v>286</v>
      </c>
      <c r="C217" t="s">
        <v>48</v>
      </c>
      <c r="D217" t="s">
        <v>271</v>
      </c>
    </row>
    <row r="218" spans="1:4" x14ac:dyDescent="0.25">
      <c r="A218">
        <v>7317</v>
      </c>
      <c r="B218" t="s">
        <v>287</v>
      </c>
      <c r="C218" t="s">
        <v>48</v>
      </c>
      <c r="D218" t="s">
        <v>271</v>
      </c>
    </row>
    <row r="219" spans="1:4" x14ac:dyDescent="0.25">
      <c r="A219">
        <v>7318</v>
      </c>
      <c r="B219" t="s">
        <v>288</v>
      </c>
      <c r="C219" t="s">
        <v>48</v>
      </c>
      <c r="D219" t="s">
        <v>271</v>
      </c>
    </row>
    <row r="220" spans="1:4" x14ac:dyDescent="0.25">
      <c r="A220">
        <v>7319</v>
      </c>
      <c r="B220" t="s">
        <v>289</v>
      </c>
      <c r="C220" t="s">
        <v>48</v>
      </c>
      <c r="D220" t="s">
        <v>271</v>
      </c>
    </row>
    <row r="221" spans="1:4" x14ac:dyDescent="0.25">
      <c r="A221">
        <v>7320</v>
      </c>
      <c r="B221" t="s">
        <v>290</v>
      </c>
      <c r="C221" t="s">
        <v>48</v>
      </c>
      <c r="D221" t="s">
        <v>271</v>
      </c>
    </row>
    <row r="222" spans="1:4" x14ac:dyDescent="0.25">
      <c r="A222">
        <v>7321</v>
      </c>
      <c r="B222" t="s">
        <v>291</v>
      </c>
      <c r="C222" t="s">
        <v>48</v>
      </c>
      <c r="D222" t="s">
        <v>271</v>
      </c>
    </row>
    <row r="223" spans="1:4" x14ac:dyDescent="0.25">
      <c r="A223">
        <v>7322</v>
      </c>
      <c r="B223" t="s">
        <v>292</v>
      </c>
      <c r="C223" t="s">
        <v>48</v>
      </c>
      <c r="D223" t="s">
        <v>271</v>
      </c>
    </row>
    <row r="224" spans="1:4" x14ac:dyDescent="0.25">
      <c r="A224">
        <v>7401</v>
      </c>
      <c r="B224" t="s">
        <v>293</v>
      </c>
      <c r="C224" t="s">
        <v>64</v>
      </c>
      <c r="D224" t="s">
        <v>294</v>
      </c>
    </row>
    <row r="225" spans="1:4" x14ac:dyDescent="0.25">
      <c r="A225">
        <v>7402</v>
      </c>
      <c r="B225" t="s">
        <v>295</v>
      </c>
      <c r="C225" t="s">
        <v>64</v>
      </c>
      <c r="D225" t="s">
        <v>294</v>
      </c>
    </row>
    <row r="226" spans="1:4" x14ac:dyDescent="0.25">
      <c r="A226">
        <v>7403</v>
      </c>
      <c r="B226" t="s">
        <v>296</v>
      </c>
      <c r="C226" t="s">
        <v>64</v>
      </c>
      <c r="D226" t="s">
        <v>294</v>
      </c>
    </row>
    <row r="227" spans="1:4" x14ac:dyDescent="0.25">
      <c r="A227">
        <v>7404</v>
      </c>
      <c r="B227" t="s">
        <v>297</v>
      </c>
      <c r="C227" t="s">
        <v>64</v>
      </c>
      <c r="D227" t="s">
        <v>294</v>
      </c>
    </row>
    <row r="228" spans="1:4" x14ac:dyDescent="0.25">
      <c r="A228">
        <v>7405</v>
      </c>
      <c r="B228" t="s">
        <v>298</v>
      </c>
      <c r="C228" t="s">
        <v>64</v>
      </c>
      <c r="D228" t="s">
        <v>294</v>
      </c>
    </row>
    <row r="229" spans="1:4" x14ac:dyDescent="0.25">
      <c r="A229">
        <v>7406</v>
      </c>
      <c r="B229" t="s">
        <v>299</v>
      </c>
      <c r="C229" t="s">
        <v>64</v>
      </c>
      <c r="D229" t="s">
        <v>294</v>
      </c>
    </row>
    <row r="230" spans="1:4" x14ac:dyDescent="0.25">
      <c r="A230">
        <v>7407</v>
      </c>
      <c r="B230" t="s">
        <v>300</v>
      </c>
      <c r="C230" t="s">
        <v>64</v>
      </c>
      <c r="D230" t="s">
        <v>294</v>
      </c>
    </row>
    <row r="231" spans="1:4" x14ac:dyDescent="0.25">
      <c r="A231">
        <v>7408</v>
      </c>
      <c r="B231" t="s">
        <v>301</v>
      </c>
      <c r="C231" t="s">
        <v>64</v>
      </c>
      <c r="D231" t="s">
        <v>294</v>
      </c>
    </row>
    <row r="232" spans="1:4" x14ac:dyDescent="0.25">
      <c r="A232">
        <v>7409</v>
      </c>
      <c r="B232" t="s">
        <v>302</v>
      </c>
      <c r="C232" t="s">
        <v>64</v>
      </c>
      <c r="D232" t="s">
        <v>294</v>
      </c>
    </row>
    <row r="233" spans="1:4" x14ac:dyDescent="0.25">
      <c r="A233">
        <v>7410</v>
      </c>
      <c r="B233" t="s">
        <v>303</v>
      </c>
      <c r="C233" t="s">
        <v>64</v>
      </c>
      <c r="D233" t="s">
        <v>294</v>
      </c>
    </row>
    <row r="234" spans="1:4" x14ac:dyDescent="0.25">
      <c r="A234">
        <v>7411</v>
      </c>
      <c r="B234" t="s">
        <v>304</v>
      </c>
      <c r="C234" t="s">
        <v>64</v>
      </c>
      <c r="D234" t="s">
        <v>294</v>
      </c>
    </row>
    <row r="235" spans="1:4" x14ac:dyDescent="0.25">
      <c r="A235">
        <v>7501</v>
      </c>
      <c r="B235" t="s">
        <v>305</v>
      </c>
      <c r="C235" t="s">
        <v>79</v>
      </c>
      <c r="D235" t="s">
        <v>306</v>
      </c>
    </row>
    <row r="236" spans="1:4" x14ac:dyDescent="0.25">
      <c r="A236">
        <v>7502</v>
      </c>
      <c r="B236" t="s">
        <v>307</v>
      </c>
      <c r="C236" t="s">
        <v>79</v>
      </c>
      <c r="D236" t="s">
        <v>306</v>
      </c>
    </row>
    <row r="237" spans="1:4" x14ac:dyDescent="0.25">
      <c r="A237">
        <v>7503</v>
      </c>
      <c r="B237" t="s">
        <v>308</v>
      </c>
      <c r="C237" t="s">
        <v>79</v>
      </c>
      <c r="D237" t="s">
        <v>306</v>
      </c>
    </row>
    <row r="238" spans="1:4" x14ac:dyDescent="0.25">
      <c r="A238">
        <v>7504</v>
      </c>
      <c r="B238" t="s">
        <v>309</v>
      </c>
      <c r="C238" t="s">
        <v>79</v>
      </c>
      <c r="D238" t="s">
        <v>306</v>
      </c>
    </row>
    <row r="239" spans="1:4" x14ac:dyDescent="0.25">
      <c r="A239">
        <v>7505</v>
      </c>
      <c r="B239" t="s">
        <v>306</v>
      </c>
      <c r="C239" t="s">
        <v>79</v>
      </c>
      <c r="D239" t="s">
        <v>306</v>
      </c>
    </row>
    <row r="240" spans="1:4" x14ac:dyDescent="0.25">
      <c r="A240">
        <v>7601</v>
      </c>
      <c r="B240" t="s">
        <v>310</v>
      </c>
      <c r="C240" t="s">
        <v>142</v>
      </c>
      <c r="D240" t="s">
        <v>311</v>
      </c>
    </row>
    <row r="241" spans="1:4" x14ac:dyDescent="0.25">
      <c r="A241">
        <v>7602</v>
      </c>
      <c r="B241" t="s">
        <v>312</v>
      </c>
      <c r="C241" t="s">
        <v>142</v>
      </c>
      <c r="D241" t="s">
        <v>311</v>
      </c>
    </row>
    <row r="242" spans="1:4" x14ac:dyDescent="0.25">
      <c r="A242">
        <v>7603</v>
      </c>
      <c r="B242" t="s">
        <v>313</v>
      </c>
      <c r="C242" t="s">
        <v>142</v>
      </c>
      <c r="D242" t="s">
        <v>311</v>
      </c>
    </row>
    <row r="243" spans="1:4" x14ac:dyDescent="0.25">
      <c r="A243">
        <v>7604</v>
      </c>
      <c r="B243" t="s">
        <v>314</v>
      </c>
      <c r="C243" t="s">
        <v>142</v>
      </c>
      <c r="D243" t="s">
        <v>311</v>
      </c>
    </row>
    <row r="244" spans="1:4" x14ac:dyDescent="0.25">
      <c r="A244">
        <v>7605</v>
      </c>
      <c r="B244" t="s">
        <v>315</v>
      </c>
      <c r="C244" t="s">
        <v>142</v>
      </c>
      <c r="D244" t="s">
        <v>311</v>
      </c>
    </row>
    <row r="245" spans="1:4" x14ac:dyDescent="0.25">
      <c r="A245">
        <v>7606</v>
      </c>
      <c r="B245" t="s">
        <v>316</v>
      </c>
      <c r="C245" t="s">
        <v>142</v>
      </c>
      <c r="D245" t="s">
        <v>311</v>
      </c>
    </row>
    <row r="246" spans="1:4" x14ac:dyDescent="0.25">
      <c r="A246">
        <v>7607</v>
      </c>
      <c r="B246" t="s">
        <v>317</v>
      </c>
      <c r="C246" t="s">
        <v>142</v>
      </c>
      <c r="D246" t="s">
        <v>311</v>
      </c>
    </row>
    <row r="247" spans="1:4" x14ac:dyDescent="0.25">
      <c r="A247">
        <v>7608</v>
      </c>
      <c r="B247" t="s">
        <v>318</v>
      </c>
      <c r="C247" t="s">
        <v>142</v>
      </c>
      <c r="D247" t="s">
        <v>311</v>
      </c>
    </row>
    <row r="248" spans="1:4" x14ac:dyDescent="0.25">
      <c r="A248">
        <v>7609</v>
      </c>
      <c r="B248" t="s">
        <v>319</v>
      </c>
      <c r="C248" t="s">
        <v>142</v>
      </c>
      <c r="D248" t="s">
        <v>311</v>
      </c>
    </row>
    <row r="249" spans="1:4" x14ac:dyDescent="0.25">
      <c r="A249">
        <v>7610</v>
      </c>
      <c r="B249" t="s">
        <v>320</v>
      </c>
      <c r="C249" t="s">
        <v>142</v>
      </c>
      <c r="D249" t="s">
        <v>311</v>
      </c>
    </row>
    <row r="250" spans="1:4" x14ac:dyDescent="0.25">
      <c r="A250">
        <v>7611</v>
      </c>
      <c r="B250" t="s">
        <v>321</v>
      </c>
      <c r="C250" t="s">
        <v>142</v>
      </c>
      <c r="D250" t="s">
        <v>311</v>
      </c>
    </row>
    <row r="251" spans="1:4" x14ac:dyDescent="0.25">
      <c r="A251">
        <v>7701</v>
      </c>
      <c r="B251" t="s">
        <v>322</v>
      </c>
      <c r="C251" t="s">
        <v>79</v>
      </c>
      <c r="D251" t="s">
        <v>323</v>
      </c>
    </row>
    <row r="252" spans="1:4" x14ac:dyDescent="0.25">
      <c r="A252">
        <v>7702</v>
      </c>
      <c r="B252" t="s">
        <v>324</v>
      </c>
      <c r="C252" t="s">
        <v>79</v>
      </c>
      <c r="D252" t="s">
        <v>323</v>
      </c>
    </row>
    <row r="253" spans="1:4" x14ac:dyDescent="0.25">
      <c r="A253">
        <v>7703</v>
      </c>
      <c r="B253" t="s">
        <v>325</v>
      </c>
      <c r="C253" t="s">
        <v>79</v>
      </c>
      <c r="D253" t="s">
        <v>323</v>
      </c>
    </row>
    <row r="254" spans="1:4" x14ac:dyDescent="0.25">
      <c r="A254">
        <v>7704</v>
      </c>
      <c r="B254" t="s">
        <v>326</v>
      </c>
      <c r="C254" t="s">
        <v>79</v>
      </c>
      <c r="D254" t="s">
        <v>323</v>
      </c>
    </row>
    <row r="255" spans="1:4" x14ac:dyDescent="0.25">
      <c r="A255">
        <v>7705</v>
      </c>
      <c r="B255" t="s">
        <v>327</v>
      </c>
      <c r="C255" t="s">
        <v>79</v>
      </c>
      <c r="D255" t="s">
        <v>323</v>
      </c>
    </row>
    <row r="256" spans="1:4" x14ac:dyDescent="0.25">
      <c r="A256">
        <v>7706</v>
      </c>
      <c r="B256" t="s">
        <v>328</v>
      </c>
      <c r="C256" t="s">
        <v>79</v>
      </c>
      <c r="D256" t="s">
        <v>323</v>
      </c>
    </row>
    <row r="257" spans="1:4" x14ac:dyDescent="0.25">
      <c r="A257">
        <v>7707</v>
      </c>
      <c r="B257" t="s">
        <v>329</v>
      </c>
      <c r="C257" t="s">
        <v>79</v>
      </c>
      <c r="D257" t="s">
        <v>323</v>
      </c>
    </row>
    <row r="258" spans="1:4" x14ac:dyDescent="0.25">
      <c r="A258">
        <v>7708</v>
      </c>
      <c r="B258" t="s">
        <v>330</v>
      </c>
      <c r="C258" t="s">
        <v>79</v>
      </c>
      <c r="D258" t="s">
        <v>323</v>
      </c>
    </row>
    <row r="259" spans="1:4" x14ac:dyDescent="0.25">
      <c r="A259">
        <v>7709</v>
      </c>
      <c r="B259" t="s">
        <v>331</v>
      </c>
      <c r="C259" t="s">
        <v>79</v>
      </c>
      <c r="D259" t="s">
        <v>323</v>
      </c>
    </row>
    <row r="260" spans="1:4" x14ac:dyDescent="0.25">
      <c r="A260">
        <v>7710</v>
      </c>
      <c r="B260" t="s">
        <v>323</v>
      </c>
      <c r="C260" t="s">
        <v>79</v>
      </c>
      <c r="D260" t="s">
        <v>323</v>
      </c>
    </row>
    <row r="261" spans="1:4" x14ac:dyDescent="0.25">
      <c r="A261">
        <v>7801</v>
      </c>
      <c r="B261" t="s">
        <v>332</v>
      </c>
      <c r="C261" t="s">
        <v>64</v>
      </c>
      <c r="D261" t="s">
        <v>333</v>
      </c>
    </row>
    <row r="262" spans="1:4" x14ac:dyDescent="0.25">
      <c r="A262">
        <v>7802</v>
      </c>
      <c r="B262" t="s">
        <v>334</v>
      </c>
      <c r="C262" t="s">
        <v>64</v>
      </c>
      <c r="D262" t="s">
        <v>333</v>
      </c>
    </row>
    <row r="263" spans="1:4" x14ac:dyDescent="0.25">
      <c r="A263">
        <v>7803</v>
      </c>
      <c r="B263" t="s">
        <v>335</v>
      </c>
      <c r="C263" t="s">
        <v>64</v>
      </c>
      <c r="D263" t="s">
        <v>333</v>
      </c>
    </row>
    <row r="264" spans="1:4" x14ac:dyDescent="0.25">
      <c r="A264">
        <v>7804</v>
      </c>
      <c r="B264" t="s">
        <v>336</v>
      </c>
      <c r="C264" t="s">
        <v>64</v>
      </c>
      <c r="D264" t="s">
        <v>333</v>
      </c>
    </row>
    <row r="265" spans="1:4" x14ac:dyDescent="0.25">
      <c r="A265">
        <v>7805</v>
      </c>
      <c r="B265" t="s">
        <v>333</v>
      </c>
      <c r="C265" t="s">
        <v>64</v>
      </c>
      <c r="D265" t="s">
        <v>333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J194"/>
  <sheetViews>
    <sheetView tabSelected="1" topLeftCell="D1" zoomScaleNormal="100" zoomScaleSheetLayoutView="70" workbookViewId="0">
      <selection activeCell="E180" sqref="E180:H180"/>
    </sheetView>
  </sheetViews>
  <sheetFormatPr defaultColWidth="9.140625" defaultRowHeight="15.75" x14ac:dyDescent="0.25"/>
  <cols>
    <col min="1" max="1" width="9.140625" style="22" hidden="1" customWidth="1"/>
    <col min="2" max="2" width="9.140625" style="23" hidden="1" customWidth="1"/>
    <col min="3" max="3" width="9.140625" style="24" hidden="1" customWidth="1"/>
    <col min="4" max="4" width="9.140625" style="24" customWidth="1"/>
    <col min="5" max="5" width="47.85546875" style="43" customWidth="1"/>
    <col min="6" max="6" width="15.7109375" style="44" customWidth="1"/>
    <col min="7" max="7" width="17.5703125" style="44" customWidth="1"/>
    <col min="8" max="8" width="22.85546875" style="44" customWidth="1"/>
    <col min="9" max="16384" width="9.140625" style="23"/>
  </cols>
  <sheetData>
    <row r="1" spans="1:8" x14ac:dyDescent="0.25">
      <c r="H1" s="47" t="s">
        <v>568</v>
      </c>
    </row>
    <row r="2" spans="1:8" ht="27.75" customHeight="1" x14ac:dyDescent="0.25">
      <c r="E2" s="48" t="s">
        <v>10</v>
      </c>
      <c r="F2" s="48"/>
      <c r="G2" s="48"/>
      <c r="H2" s="48"/>
    </row>
    <row r="3" spans="1:8" ht="41.25" customHeight="1" x14ac:dyDescent="0.25">
      <c r="E3" s="53" t="s">
        <v>516</v>
      </c>
      <c r="F3" s="53"/>
      <c r="G3" s="53"/>
      <c r="H3" s="53"/>
    </row>
    <row r="4" spans="1:8" x14ac:dyDescent="0.25">
      <c r="E4" s="25"/>
      <c r="F4" s="25"/>
      <c r="G4" s="25"/>
      <c r="H4" s="25"/>
    </row>
    <row r="5" spans="1:8" ht="16.5" thickBot="1" x14ac:dyDescent="0.3">
      <c r="E5" s="50" t="s">
        <v>0</v>
      </c>
      <c r="F5" s="50"/>
      <c r="G5" s="50"/>
      <c r="H5" s="50"/>
    </row>
    <row r="6" spans="1:8" x14ac:dyDescent="0.25">
      <c r="B6" s="26"/>
      <c r="E6" s="27" t="s">
        <v>337</v>
      </c>
      <c r="F6" s="55">
        <v>5401</v>
      </c>
      <c r="G6" s="55"/>
      <c r="H6" s="55"/>
    </row>
    <row r="7" spans="1:8" x14ac:dyDescent="0.25">
      <c r="B7" s="26"/>
      <c r="E7" s="28" t="s">
        <v>1</v>
      </c>
      <c r="F7" s="51" t="str">
        <f>IF(code="","",VLOOKUP(code,muninfo,2,0))</f>
        <v>Вeликo Тъpнoвo</v>
      </c>
      <c r="G7" s="51"/>
      <c r="H7" s="51"/>
    </row>
    <row r="8" spans="1:8" x14ac:dyDescent="0.25">
      <c r="B8" s="26"/>
      <c r="E8" s="28" t="s">
        <v>2</v>
      </c>
      <c r="F8" s="51" t="str">
        <f>IF(code="","",VLOOKUP(code,muninfo,4,0))</f>
        <v>Велико Търново</v>
      </c>
      <c r="G8" s="51"/>
      <c r="H8" s="51"/>
    </row>
    <row r="9" spans="1:8" x14ac:dyDescent="0.25">
      <c r="B9" s="26"/>
      <c r="E9" s="28" t="s">
        <v>494</v>
      </c>
      <c r="F9" s="51" t="str">
        <f>IF(code="","",VLOOKUP(code,muninfo,3,0))</f>
        <v>Северен централен район</v>
      </c>
      <c r="G9" s="51"/>
      <c r="H9" s="51"/>
    </row>
    <row r="10" spans="1:8" x14ac:dyDescent="0.25">
      <c r="A10" s="22">
        <f>code</f>
        <v>5401</v>
      </c>
      <c r="B10" s="26" t="s">
        <v>442</v>
      </c>
      <c r="C10" s="24" t="str">
        <f>IF(F10="","",F10)</f>
        <v>инж.Цанко Бояджиев</v>
      </c>
      <c r="E10" s="28" t="s">
        <v>3</v>
      </c>
      <c r="F10" s="54" t="s">
        <v>570</v>
      </c>
      <c r="G10" s="54"/>
      <c r="H10" s="54"/>
    </row>
    <row r="11" spans="1:8" x14ac:dyDescent="0.25">
      <c r="A11" s="22">
        <f>code</f>
        <v>5401</v>
      </c>
      <c r="B11" s="26" t="s">
        <v>443</v>
      </c>
      <c r="C11" s="24" t="str">
        <f>IF(F11="","",F11)</f>
        <v>началник отдел ТИ</v>
      </c>
      <c r="E11" s="28" t="s">
        <v>4</v>
      </c>
      <c r="F11" s="58" t="s">
        <v>571</v>
      </c>
      <c r="G11" s="58"/>
      <c r="H11" s="58"/>
    </row>
    <row r="12" spans="1:8" x14ac:dyDescent="0.25">
      <c r="A12" s="22">
        <f>code</f>
        <v>5401</v>
      </c>
      <c r="B12" s="26" t="s">
        <v>444</v>
      </c>
      <c r="C12" s="24" t="str">
        <f>IF(F12="","",F12)</f>
        <v>062/ 619 512</v>
      </c>
      <c r="E12" s="28" t="s">
        <v>5</v>
      </c>
      <c r="F12" s="58" t="s">
        <v>572</v>
      </c>
      <c r="G12" s="58"/>
      <c r="H12" s="58"/>
    </row>
    <row r="13" spans="1:8" x14ac:dyDescent="0.25">
      <c r="A13" s="22">
        <f>code</f>
        <v>5401</v>
      </c>
      <c r="B13" s="26" t="s">
        <v>445</v>
      </c>
      <c r="C13" s="24" t="str">
        <f>IF(F13="","",F13)</f>
        <v>tsanko_boyadzhiev@abv.bg</v>
      </c>
      <c r="E13" s="28" t="s">
        <v>6</v>
      </c>
      <c r="F13" s="60" t="s">
        <v>573</v>
      </c>
      <c r="G13" s="58"/>
      <c r="H13" s="58"/>
    </row>
    <row r="14" spans="1:8" x14ac:dyDescent="0.25">
      <c r="B14" s="26" t="s">
        <v>393</v>
      </c>
      <c r="E14" s="28"/>
      <c r="F14" s="29"/>
      <c r="G14" s="29"/>
      <c r="H14" s="29"/>
    </row>
    <row r="15" spans="1:8" ht="16.5" thickBot="1" x14ac:dyDescent="0.3">
      <c r="B15" s="26" t="s">
        <v>393</v>
      </c>
      <c r="E15" s="50" t="s">
        <v>11</v>
      </c>
      <c r="F15" s="50"/>
      <c r="G15" s="50"/>
      <c r="H15" s="50"/>
    </row>
    <row r="16" spans="1:8" ht="22.5" customHeight="1" x14ac:dyDescent="0.25">
      <c r="A16" s="22">
        <f>code</f>
        <v>5401</v>
      </c>
      <c r="B16" s="26" t="s">
        <v>394</v>
      </c>
      <c r="C16" s="24" t="str">
        <f>IF(E16="","",E16)</f>
        <v>VTR 1021 “ /път ІІІ-551, о.п.Дебелец - Плаково/ - с.Велчево - Къпиновски мананастир“</v>
      </c>
      <c r="E16" s="61" t="s">
        <v>576</v>
      </c>
      <c r="F16" s="61"/>
      <c r="G16" s="61"/>
      <c r="H16" s="61"/>
    </row>
    <row r="17" spans="1:8" x14ac:dyDescent="0.25">
      <c r="B17" s="26" t="s">
        <v>393</v>
      </c>
      <c r="E17" s="28"/>
      <c r="F17" s="29"/>
      <c r="G17" s="29"/>
      <c r="H17" s="29"/>
    </row>
    <row r="18" spans="1:8" ht="16.5" thickBot="1" x14ac:dyDescent="0.3">
      <c r="B18" s="26" t="s">
        <v>393</v>
      </c>
      <c r="E18" s="50" t="s">
        <v>12</v>
      </c>
      <c r="F18" s="50"/>
      <c r="G18" s="50"/>
      <c r="H18" s="50"/>
    </row>
    <row r="19" spans="1:8" x14ac:dyDescent="0.25">
      <c r="B19" s="26"/>
      <c r="E19" s="57" t="s">
        <v>515</v>
      </c>
      <c r="F19" s="57"/>
      <c r="G19" s="57"/>
      <c r="H19" s="57"/>
    </row>
    <row r="20" spans="1:8" ht="240" customHeight="1" x14ac:dyDescent="0.25">
      <c r="A20" s="22">
        <f>code</f>
        <v>5401</v>
      </c>
      <c r="B20" s="26" t="s">
        <v>514</v>
      </c>
      <c r="C20" s="24" t="str">
        <f>IF(E20="","",E20)</f>
        <v xml:space="preserve">Общинският път VTR 1021 е изграждан в перrода 1970-1975 г. Обектът в редица участъци е в  много лошо експлоатационно състояние – асфалтовата настилка е с множество деформации - дупки, мрежовидни пукнатини и улягания. Компрометирани са пътната асфалтова настилка, отводняването и пътните банкети на общинския път, като всичко това довежда до разширение на деформациите през последните години. </v>
      </c>
      <c r="E20" s="56" t="s">
        <v>580</v>
      </c>
      <c r="F20" s="56"/>
      <c r="G20" s="56"/>
      <c r="H20" s="56"/>
    </row>
    <row r="21" spans="1:8" x14ac:dyDescent="0.25">
      <c r="A21" s="22">
        <f>code</f>
        <v>5401</v>
      </c>
      <c r="B21" s="26" t="s">
        <v>395</v>
      </c>
      <c r="C21" s="24" t="str">
        <f>IF(F21="","",F21)</f>
        <v>VTR 1021 “ /път ІІІ-551, о.п.Дебелец - Плаково/ - с.Велчево - Къпиновски мананастир“</v>
      </c>
      <c r="E21" s="28" t="s">
        <v>7</v>
      </c>
      <c r="F21" s="54" t="s">
        <v>576</v>
      </c>
      <c r="G21" s="54"/>
      <c r="H21" s="54"/>
    </row>
    <row r="22" spans="1:8" ht="31.5" x14ac:dyDescent="0.25">
      <c r="A22" s="22">
        <f>code</f>
        <v>5401</v>
      </c>
      <c r="B22" s="26" t="s">
        <v>396</v>
      </c>
      <c r="C22" s="24" t="str">
        <f>IF(F22="","",F22)</f>
        <v>между ІІ-55, с.Велчево и Къпиновски манастир</v>
      </c>
      <c r="E22" s="28" t="s">
        <v>513</v>
      </c>
      <c r="F22" s="58" t="s">
        <v>577</v>
      </c>
      <c r="G22" s="58"/>
      <c r="H22" s="58"/>
    </row>
    <row r="23" spans="1:8" ht="33.75" customHeight="1" x14ac:dyDescent="0.25">
      <c r="A23" s="22">
        <f>code</f>
        <v>5401</v>
      </c>
      <c r="B23" s="26" t="s">
        <v>397</v>
      </c>
      <c r="C23" s="24">
        <f>IF(H23="","",H23)</f>
        <v>193</v>
      </c>
      <c r="E23" s="49" t="s">
        <v>8</v>
      </c>
      <c r="F23" s="49"/>
      <c r="G23" s="49"/>
      <c r="H23" s="2">
        <v>193</v>
      </c>
    </row>
    <row r="24" spans="1:8" ht="33.75" customHeight="1" x14ac:dyDescent="0.25">
      <c r="B24" s="26" t="s">
        <v>393</v>
      </c>
      <c r="E24" s="49" t="s">
        <v>338</v>
      </c>
      <c r="F24" s="49"/>
      <c r="G24" s="49"/>
      <c r="H24" s="49"/>
    </row>
    <row r="25" spans="1:8" ht="15.75" customHeight="1" x14ac:dyDescent="0.25">
      <c r="A25" s="22">
        <f>code</f>
        <v>5401</v>
      </c>
      <c r="B25" s="26" t="s">
        <v>398</v>
      </c>
      <c r="C25" s="24" t="str">
        <f>IF(H25="","",H25)</f>
        <v>Лошо</v>
      </c>
      <c r="E25" s="30" t="s">
        <v>354</v>
      </c>
      <c r="F25" s="31"/>
      <c r="G25" s="31"/>
      <c r="H25" s="3" t="s">
        <v>25</v>
      </c>
    </row>
    <row r="26" spans="1:8" x14ac:dyDescent="0.25">
      <c r="A26" s="22">
        <f>code</f>
        <v>5401</v>
      </c>
      <c r="B26" s="26" t="s">
        <v>399</v>
      </c>
      <c r="C26" s="24">
        <f>IF(H26="","",H26)</f>
        <v>1975</v>
      </c>
      <c r="E26" s="31" t="s">
        <v>342</v>
      </c>
      <c r="F26" s="31"/>
      <c r="G26" s="31"/>
      <c r="H26" s="4">
        <v>1975</v>
      </c>
    </row>
    <row r="27" spans="1:8" x14ac:dyDescent="0.25">
      <c r="A27" s="22">
        <f>code</f>
        <v>5401</v>
      </c>
      <c r="B27" s="26" t="s">
        <v>400</v>
      </c>
      <c r="C27" s="24">
        <f>IF(H27="","",H27)</f>
        <v>2022</v>
      </c>
      <c r="E27" s="31" t="s">
        <v>343</v>
      </c>
      <c r="F27" s="31"/>
      <c r="G27" s="31"/>
      <c r="H27" s="4">
        <v>2022</v>
      </c>
    </row>
    <row r="28" spans="1:8" x14ac:dyDescent="0.25">
      <c r="A28" s="22">
        <f>code</f>
        <v>5401</v>
      </c>
      <c r="B28" s="26" t="s">
        <v>401</v>
      </c>
      <c r="C28" s="24" t="str">
        <f>IF(H28="","",H28)</f>
        <v>текущ</v>
      </c>
      <c r="E28" s="31" t="s">
        <v>510</v>
      </c>
      <c r="F28" s="31"/>
      <c r="G28" s="31"/>
      <c r="H28" s="5" t="s">
        <v>345</v>
      </c>
    </row>
    <row r="29" spans="1:8" x14ac:dyDescent="0.25">
      <c r="A29" s="22">
        <f>code</f>
        <v>5401</v>
      </c>
      <c r="B29" s="26" t="s">
        <v>508</v>
      </c>
      <c r="C29" s="24" t="str">
        <f>IF(H29="","",H29)</f>
        <v>1</v>
      </c>
      <c r="E29" s="52" t="s">
        <v>509</v>
      </c>
      <c r="F29" s="52"/>
      <c r="G29" s="52"/>
      <c r="H29" s="20" t="s">
        <v>574</v>
      </c>
    </row>
    <row r="30" spans="1:8" x14ac:dyDescent="0.25">
      <c r="B30" s="26" t="s">
        <v>393</v>
      </c>
      <c r="E30" s="49" t="s">
        <v>9</v>
      </c>
      <c r="F30" s="49"/>
      <c r="G30" s="49"/>
      <c r="H30" s="49"/>
    </row>
    <row r="31" spans="1:8" x14ac:dyDescent="0.25">
      <c r="A31" s="22">
        <f>code</f>
        <v>5401</v>
      </c>
      <c r="B31" s="26" t="s">
        <v>402</v>
      </c>
      <c r="C31" s="24">
        <f>IF(H31="","",H31)</f>
        <v>88356</v>
      </c>
      <c r="E31" s="52" t="s">
        <v>31</v>
      </c>
      <c r="F31" s="52"/>
      <c r="G31" s="52"/>
      <c r="H31" s="6">
        <v>88356</v>
      </c>
    </row>
    <row r="32" spans="1:8" x14ac:dyDescent="0.25">
      <c r="A32" s="22">
        <f>code</f>
        <v>5401</v>
      </c>
      <c r="B32" s="26" t="s">
        <v>403</v>
      </c>
      <c r="C32" s="24">
        <f>IF(H32="","",H32)</f>
        <v>193</v>
      </c>
      <c r="E32" s="52" t="s">
        <v>30</v>
      </c>
      <c r="F32" s="52"/>
      <c r="G32" s="52"/>
      <c r="H32" s="7">
        <v>193</v>
      </c>
    </row>
    <row r="33" spans="1:10" x14ac:dyDescent="0.25">
      <c r="B33" s="26" t="s">
        <v>393</v>
      </c>
      <c r="E33" s="49" t="s">
        <v>482</v>
      </c>
      <c r="F33" s="49"/>
      <c r="G33" s="49"/>
      <c r="H33" s="49"/>
    </row>
    <row r="34" spans="1:10" x14ac:dyDescent="0.25">
      <c r="B34" s="26" t="s">
        <v>393</v>
      </c>
      <c r="E34" s="32" t="s">
        <v>377</v>
      </c>
      <c r="F34" s="23"/>
      <c r="G34" s="23"/>
      <c r="H34" s="23"/>
    </row>
    <row r="35" spans="1:10" x14ac:dyDescent="0.25">
      <c r="A35" s="22">
        <f>code</f>
        <v>5401</v>
      </c>
      <c r="B35" s="26" t="s">
        <v>404</v>
      </c>
      <c r="C35" s="24" t="str">
        <f>IF(H35="","",H35)</f>
        <v>0+000</v>
      </c>
      <c r="E35" s="30" t="s">
        <v>378</v>
      </c>
      <c r="F35" s="23"/>
      <c r="G35" s="23"/>
      <c r="H35" s="8" t="s">
        <v>575</v>
      </c>
    </row>
    <row r="36" spans="1:10" x14ac:dyDescent="0.25">
      <c r="A36" s="22">
        <f>code</f>
        <v>5401</v>
      </c>
      <c r="B36" s="26" t="s">
        <v>405</v>
      </c>
      <c r="C36" s="24" t="str">
        <f>IF(H36="","",H36)</f>
        <v>8+600</v>
      </c>
      <c r="E36" s="30" t="s">
        <v>379</v>
      </c>
      <c r="F36" s="23"/>
      <c r="G36" s="23"/>
      <c r="H36" s="9" t="s">
        <v>578</v>
      </c>
    </row>
    <row r="37" spans="1:10" x14ac:dyDescent="0.25">
      <c r="B37" s="26" t="s">
        <v>393</v>
      </c>
      <c r="E37" s="32" t="s">
        <v>380</v>
      </c>
      <c r="F37" s="23"/>
      <c r="G37" s="23"/>
      <c r="H37" s="23"/>
    </row>
    <row r="38" spans="1:10" x14ac:dyDescent="0.25">
      <c r="A38" s="22">
        <f>code</f>
        <v>5401</v>
      </c>
      <c r="B38" s="26" t="s">
        <v>406</v>
      </c>
      <c r="C38" s="24" t="str">
        <f>IF(H38="","",H38)</f>
        <v/>
      </c>
      <c r="E38" s="30" t="s">
        <v>381</v>
      </c>
      <c r="F38" s="23"/>
      <c r="G38" s="23"/>
      <c r="H38" s="8"/>
    </row>
    <row r="39" spans="1:10" x14ac:dyDescent="0.25">
      <c r="B39" s="26" t="s">
        <v>393</v>
      </c>
      <c r="E39" s="32" t="s">
        <v>382</v>
      </c>
      <c r="F39" s="23"/>
      <c r="G39" s="23"/>
      <c r="H39" s="23"/>
    </row>
    <row r="40" spans="1:10" x14ac:dyDescent="0.25">
      <c r="A40" s="22">
        <f>code</f>
        <v>5401</v>
      </c>
      <c r="B40" s="26" t="s">
        <v>407</v>
      </c>
      <c r="C40" s="24" t="str">
        <f>IF(H40="","",H40)</f>
        <v/>
      </c>
      <c r="E40" s="30" t="s">
        <v>511</v>
      </c>
      <c r="F40" s="23"/>
      <c r="G40" s="23"/>
      <c r="H40" s="8"/>
    </row>
    <row r="41" spans="1:10" x14ac:dyDescent="0.25">
      <c r="A41" s="22">
        <f>code</f>
        <v>5401</v>
      </c>
      <c r="B41" s="26" t="s">
        <v>408</v>
      </c>
      <c r="C41" s="24" t="str">
        <f>IF(H41="","",H41)</f>
        <v/>
      </c>
      <c r="E41" s="30" t="s">
        <v>512</v>
      </c>
      <c r="F41" s="23"/>
      <c r="G41" s="23"/>
      <c r="H41" s="9"/>
    </row>
    <row r="42" spans="1:10" x14ac:dyDescent="0.25">
      <c r="A42" s="22">
        <f>code</f>
        <v>5401</v>
      </c>
      <c r="B42" s="26" t="s">
        <v>480</v>
      </c>
      <c r="C42" s="24" t="str">
        <f>IF(H42="","",H42)</f>
        <v/>
      </c>
      <c r="E42" s="30" t="s">
        <v>383</v>
      </c>
      <c r="F42" s="23"/>
      <c r="G42" s="23"/>
      <c r="H42" s="9"/>
    </row>
    <row r="43" spans="1:10" x14ac:dyDescent="0.25">
      <c r="A43" s="22">
        <f>code</f>
        <v>5401</v>
      </c>
      <c r="B43" s="26" t="s">
        <v>481</v>
      </c>
      <c r="C43" s="24">
        <f>IF(H43="","",H43)</f>
        <v>51600</v>
      </c>
      <c r="E43" s="30" t="s">
        <v>384</v>
      </c>
      <c r="F43" s="23"/>
      <c r="G43" s="23"/>
      <c r="H43" s="9">
        <v>51600</v>
      </c>
    </row>
    <row r="44" spans="1:10" x14ac:dyDescent="0.25">
      <c r="B44" s="26" t="s">
        <v>393</v>
      </c>
      <c r="E44" s="32" t="s">
        <v>385</v>
      </c>
      <c r="F44" s="23"/>
      <c r="G44" s="23"/>
      <c r="H44" s="24"/>
    </row>
    <row r="45" spans="1:10" x14ac:dyDescent="0.25">
      <c r="A45" s="22">
        <f>code</f>
        <v>5401</v>
      </c>
      <c r="B45" s="26" t="s">
        <v>409</v>
      </c>
      <c r="C45" s="24" t="str">
        <f>IF(H45="","",H45)</f>
        <v/>
      </c>
      <c r="E45" s="10"/>
      <c r="F45" s="59" t="s">
        <v>386</v>
      </c>
      <c r="G45" s="59"/>
      <c r="H45" s="8"/>
    </row>
    <row r="46" spans="1:10" x14ac:dyDescent="0.25">
      <c r="A46" s="22">
        <f>code</f>
        <v>5401</v>
      </c>
      <c r="B46" s="26" t="s">
        <v>410</v>
      </c>
      <c r="C46" s="24" t="str">
        <f>IF(H46="","",H46)</f>
        <v/>
      </c>
      <c r="E46" s="11"/>
      <c r="F46" s="75" t="s">
        <v>386</v>
      </c>
      <c r="G46" s="75"/>
      <c r="H46" s="9"/>
    </row>
    <row r="47" spans="1:10" x14ac:dyDescent="0.25">
      <c r="B47" s="26" t="s">
        <v>393</v>
      </c>
      <c r="E47" s="49" t="s">
        <v>13</v>
      </c>
      <c r="F47" s="49"/>
      <c r="G47" s="49"/>
      <c r="H47" s="49"/>
      <c r="I47" s="70"/>
      <c r="J47" s="70"/>
    </row>
    <row r="48" spans="1:10" x14ac:dyDescent="0.25">
      <c r="A48" s="22">
        <f t="shared" ref="A48:A130" si="0">code</f>
        <v>5401</v>
      </c>
      <c r="B48" s="26" t="s">
        <v>411</v>
      </c>
      <c r="C48" s="24" t="str">
        <f t="shared" ref="C48:C54" si="1">IF(H48="","",H48)</f>
        <v>да</v>
      </c>
      <c r="E48" s="33" t="s">
        <v>17</v>
      </c>
      <c r="F48" s="23"/>
      <c r="G48" s="23"/>
      <c r="H48" s="12" t="s">
        <v>346</v>
      </c>
    </row>
    <row r="49" spans="1:9" x14ac:dyDescent="0.25">
      <c r="A49" s="22">
        <f t="shared" si="0"/>
        <v>5401</v>
      </c>
      <c r="B49" s="26" t="s">
        <v>412</v>
      </c>
      <c r="C49" s="24" t="str">
        <f t="shared" si="1"/>
        <v/>
      </c>
      <c r="E49" s="33" t="s">
        <v>18</v>
      </c>
      <c r="F49" s="23"/>
      <c r="G49" s="23"/>
      <c r="H49" s="5"/>
    </row>
    <row r="50" spans="1:9" x14ac:dyDescent="0.25">
      <c r="A50" s="22">
        <f t="shared" si="0"/>
        <v>5401</v>
      </c>
      <c r="B50" s="26" t="s">
        <v>413</v>
      </c>
      <c r="C50" s="24" t="str">
        <f t="shared" si="1"/>
        <v>да</v>
      </c>
      <c r="E50" s="33" t="s">
        <v>19</v>
      </c>
      <c r="F50" s="23"/>
      <c r="G50" s="23"/>
      <c r="H50" s="5" t="s">
        <v>346</v>
      </c>
    </row>
    <row r="51" spans="1:9" x14ac:dyDescent="0.25">
      <c r="A51" s="22">
        <f t="shared" si="0"/>
        <v>5401</v>
      </c>
      <c r="B51" s="26" t="s">
        <v>414</v>
      </c>
      <c r="C51" s="24" t="str">
        <f t="shared" si="1"/>
        <v/>
      </c>
      <c r="E51" s="33" t="s">
        <v>20</v>
      </c>
      <c r="F51" s="23"/>
      <c r="G51" s="23"/>
      <c r="H51" s="5"/>
    </row>
    <row r="52" spans="1:9" x14ac:dyDescent="0.25">
      <c r="A52" s="22">
        <f t="shared" si="0"/>
        <v>5401</v>
      </c>
      <c r="B52" s="26" t="s">
        <v>415</v>
      </c>
      <c r="C52" s="24" t="str">
        <f t="shared" si="1"/>
        <v>да</v>
      </c>
      <c r="E52" s="33" t="s">
        <v>21</v>
      </c>
      <c r="F52" s="23"/>
      <c r="G52" s="23"/>
      <c r="H52" s="5" t="s">
        <v>346</v>
      </c>
    </row>
    <row r="53" spans="1:9" x14ac:dyDescent="0.25">
      <c r="A53" s="22">
        <f t="shared" si="0"/>
        <v>5401</v>
      </c>
      <c r="B53" s="26" t="s">
        <v>416</v>
      </c>
      <c r="C53" s="24" t="str">
        <f t="shared" si="1"/>
        <v>основен ремонт</v>
      </c>
      <c r="E53" s="49" t="s">
        <v>495</v>
      </c>
      <c r="F53" s="49"/>
      <c r="G53" s="49"/>
      <c r="H53" s="5" t="s">
        <v>355</v>
      </c>
    </row>
    <row r="54" spans="1:9" x14ac:dyDescent="0.25">
      <c r="A54" s="22">
        <f t="shared" si="0"/>
        <v>5401</v>
      </c>
      <c r="B54" s="26" t="s">
        <v>417</v>
      </c>
      <c r="C54" s="24" t="str">
        <f t="shared" si="1"/>
        <v/>
      </c>
      <c r="E54" s="49" t="s">
        <v>29</v>
      </c>
      <c r="F54" s="49"/>
      <c r="G54" s="49"/>
      <c r="H54" s="5"/>
    </row>
    <row r="55" spans="1:9" x14ac:dyDescent="0.25">
      <c r="A55" s="22">
        <f t="shared" si="0"/>
        <v>5401</v>
      </c>
      <c r="B55" s="26" t="s">
        <v>418</v>
      </c>
      <c r="E55" s="34" t="s">
        <v>387</v>
      </c>
      <c r="F55" s="34"/>
      <c r="G55" s="34"/>
      <c r="H55" s="34"/>
    </row>
    <row r="56" spans="1:9" ht="15.75" customHeight="1" x14ac:dyDescent="0.25">
      <c r="A56" s="22">
        <f t="shared" si="0"/>
        <v>5401</v>
      </c>
      <c r="B56" s="26" t="s">
        <v>419</v>
      </c>
      <c r="C56" s="24" t="str">
        <f>IF(E56="","",E56)</f>
        <v/>
      </c>
      <c r="E56" s="63"/>
      <c r="F56" s="63"/>
      <c r="G56" s="63"/>
      <c r="H56" s="63"/>
    </row>
    <row r="57" spans="1:9" x14ac:dyDescent="0.25">
      <c r="A57" s="22">
        <f t="shared" si="0"/>
        <v>5401</v>
      </c>
      <c r="B57" s="26" t="s">
        <v>420</v>
      </c>
      <c r="C57" s="24" t="str">
        <f t="shared" ref="C57:C130" si="2">IF(H57="","",H57)</f>
        <v/>
      </c>
      <c r="E57" s="49" t="s">
        <v>388</v>
      </c>
      <c r="F57" s="49"/>
      <c r="G57" s="49"/>
      <c r="H57" s="13"/>
    </row>
    <row r="58" spans="1:9" x14ac:dyDescent="0.25">
      <c r="A58" s="22">
        <f t="shared" si="0"/>
        <v>5401</v>
      </c>
      <c r="B58" s="26" t="s">
        <v>421</v>
      </c>
      <c r="C58" s="24" t="str">
        <f t="shared" si="2"/>
        <v/>
      </c>
      <c r="E58" s="64" t="s">
        <v>16</v>
      </c>
      <c r="F58" s="64"/>
      <c r="G58" s="64"/>
      <c r="H58" s="14"/>
    </row>
    <row r="59" spans="1:9" ht="48.75" customHeight="1" x14ac:dyDescent="0.25">
      <c r="A59" s="22">
        <f t="shared" si="0"/>
        <v>5401</v>
      </c>
      <c r="B59" s="26" t="s">
        <v>422</v>
      </c>
      <c r="C59" s="24">
        <f t="shared" si="2"/>
        <v>2024</v>
      </c>
      <c r="E59" s="64" t="s">
        <v>14</v>
      </c>
      <c r="F59" s="64"/>
      <c r="G59" s="64"/>
      <c r="H59" s="14">
        <v>2024</v>
      </c>
    </row>
    <row r="60" spans="1:9" x14ac:dyDescent="0.25">
      <c r="A60" s="22">
        <f t="shared" si="0"/>
        <v>5401</v>
      </c>
      <c r="B60" s="26" t="s">
        <v>423</v>
      </c>
      <c r="C60" s="24">
        <f t="shared" si="2"/>
        <v>2025</v>
      </c>
      <c r="E60" s="64" t="s">
        <v>15</v>
      </c>
      <c r="F60" s="64"/>
      <c r="G60" s="64"/>
      <c r="H60" s="14">
        <v>2025</v>
      </c>
    </row>
    <row r="61" spans="1:9" x14ac:dyDescent="0.25">
      <c r="A61" s="22">
        <f t="shared" si="0"/>
        <v>5401</v>
      </c>
      <c r="B61" s="26" t="s">
        <v>451</v>
      </c>
      <c r="C61" s="24">
        <f t="shared" si="2"/>
        <v>2</v>
      </c>
      <c r="E61" s="64" t="s">
        <v>496</v>
      </c>
      <c r="F61" s="64"/>
      <c r="G61" s="64"/>
      <c r="H61" s="14">
        <v>2</v>
      </c>
    </row>
    <row r="62" spans="1:9" x14ac:dyDescent="0.25">
      <c r="B62" s="26"/>
      <c r="E62" s="49" t="s">
        <v>483</v>
      </c>
      <c r="F62" s="49"/>
      <c r="G62" s="49"/>
      <c r="H62" s="49"/>
    </row>
    <row r="63" spans="1:9" x14ac:dyDescent="0.25">
      <c r="A63" s="22">
        <f t="shared" si="0"/>
        <v>5401</v>
      </c>
      <c r="B63" s="26" t="s">
        <v>484</v>
      </c>
      <c r="C63" s="24">
        <f t="shared" ref="C63:C69" si="3">IF(H63="","",H63)</f>
        <v>1617566</v>
      </c>
      <c r="E63" s="34" t="s">
        <v>569</v>
      </c>
      <c r="F63" s="35"/>
      <c r="G63" s="35"/>
      <c r="H63" s="36">
        <f>SUM(H64:H69)</f>
        <v>1617566</v>
      </c>
      <c r="I63" s="37"/>
    </row>
    <row r="64" spans="1:9" x14ac:dyDescent="0.25">
      <c r="A64" s="22">
        <f t="shared" si="0"/>
        <v>5401</v>
      </c>
      <c r="B64" s="26" t="s">
        <v>485</v>
      </c>
      <c r="C64" s="24">
        <f t="shared" si="3"/>
        <v>0</v>
      </c>
      <c r="E64" s="31" t="s">
        <v>41</v>
      </c>
      <c r="F64" s="35"/>
      <c r="G64" s="38" t="str">
        <f t="shared" ref="G64:G69" si="4">IF(H64=0,"",H64/$H$63)</f>
        <v/>
      </c>
      <c r="H64" s="15">
        <v>0</v>
      </c>
    </row>
    <row r="65" spans="1:8" x14ac:dyDescent="0.25">
      <c r="A65" s="22">
        <f t="shared" si="0"/>
        <v>5401</v>
      </c>
      <c r="B65" s="26" t="s">
        <v>486</v>
      </c>
      <c r="C65" s="24">
        <f t="shared" si="3"/>
        <v>1540539</v>
      </c>
      <c r="E65" s="31" t="s">
        <v>42</v>
      </c>
      <c r="F65" s="35"/>
      <c r="G65" s="38">
        <f t="shared" si="4"/>
        <v>0.95238092294224774</v>
      </c>
      <c r="H65" s="16">
        <v>1540539</v>
      </c>
    </row>
    <row r="66" spans="1:8" x14ac:dyDescent="0.25">
      <c r="A66" s="22">
        <f t="shared" si="0"/>
        <v>5401</v>
      </c>
      <c r="B66" s="26" t="s">
        <v>487</v>
      </c>
      <c r="C66" s="24">
        <f t="shared" si="3"/>
        <v>61622</v>
      </c>
      <c r="E66" s="31" t="s">
        <v>43</v>
      </c>
      <c r="F66" s="35"/>
      <c r="G66" s="38">
        <f t="shared" si="4"/>
        <v>3.8095508931320271E-2</v>
      </c>
      <c r="H66" s="16">
        <v>61622</v>
      </c>
    </row>
    <row r="67" spans="1:8" x14ac:dyDescent="0.25">
      <c r="A67" s="22">
        <f t="shared" si="0"/>
        <v>5401</v>
      </c>
      <c r="B67" s="26" t="s">
        <v>488</v>
      </c>
      <c r="C67" s="24">
        <f t="shared" si="3"/>
        <v>0</v>
      </c>
      <c r="E67" s="31" t="s">
        <v>44</v>
      </c>
      <c r="F67" s="35"/>
      <c r="G67" s="38" t="str">
        <f t="shared" si="4"/>
        <v/>
      </c>
      <c r="H67" s="16">
        <v>0</v>
      </c>
    </row>
    <row r="68" spans="1:8" x14ac:dyDescent="0.25">
      <c r="A68" s="22">
        <f t="shared" si="0"/>
        <v>5401</v>
      </c>
      <c r="B68" s="26" t="s">
        <v>489</v>
      </c>
      <c r="C68" s="24">
        <f t="shared" si="3"/>
        <v>15405</v>
      </c>
      <c r="E68" s="31" t="s">
        <v>45</v>
      </c>
      <c r="F68" s="35"/>
      <c r="G68" s="38">
        <f t="shared" si="4"/>
        <v>9.5235681264319357E-3</v>
      </c>
      <c r="H68" s="16">
        <v>15405</v>
      </c>
    </row>
    <row r="69" spans="1:8" x14ac:dyDescent="0.25">
      <c r="A69" s="22">
        <f t="shared" si="0"/>
        <v>5401</v>
      </c>
      <c r="B69" s="26" t="s">
        <v>490</v>
      </c>
      <c r="C69" s="24">
        <f t="shared" si="3"/>
        <v>0</v>
      </c>
      <c r="E69" s="31" t="s">
        <v>46</v>
      </c>
      <c r="F69" s="35"/>
      <c r="G69" s="38" t="str">
        <f t="shared" si="4"/>
        <v/>
      </c>
      <c r="H69" s="36">
        <f>H79</f>
        <v>0</v>
      </c>
    </row>
    <row r="70" spans="1:8" x14ac:dyDescent="0.25">
      <c r="B70" s="26"/>
      <c r="E70" s="49" t="s">
        <v>497</v>
      </c>
      <c r="F70" s="49"/>
      <c r="G70" s="49"/>
      <c r="H70" s="49"/>
    </row>
    <row r="71" spans="1:8" x14ac:dyDescent="0.25">
      <c r="B71" s="26"/>
      <c r="E71" s="34" t="s">
        <v>519</v>
      </c>
      <c r="F71" s="34"/>
      <c r="G71" s="34"/>
      <c r="H71" s="34"/>
    </row>
    <row r="72" spans="1:8" x14ac:dyDescent="0.25">
      <c r="A72" s="22">
        <f t="shared" si="0"/>
        <v>5401</v>
      </c>
      <c r="B72" s="26" t="s">
        <v>493</v>
      </c>
      <c r="C72" s="24">
        <f t="shared" si="2"/>
        <v>0</v>
      </c>
      <c r="E72" s="52" t="s">
        <v>454</v>
      </c>
      <c r="F72" s="52"/>
      <c r="G72" s="52"/>
      <c r="H72" s="45">
        <v>0</v>
      </c>
    </row>
    <row r="73" spans="1:8" ht="27.75" customHeight="1" x14ac:dyDescent="0.25">
      <c r="A73" s="22">
        <f t="shared" si="0"/>
        <v>5401</v>
      </c>
      <c r="B73" s="26">
        <v>31112</v>
      </c>
      <c r="C73" s="24">
        <f t="shared" si="2"/>
        <v>0</v>
      </c>
      <c r="E73" s="52" t="s">
        <v>567</v>
      </c>
      <c r="F73" s="52"/>
      <c r="G73" s="52"/>
      <c r="H73" s="46">
        <v>0</v>
      </c>
    </row>
    <row r="74" spans="1:8" x14ac:dyDescent="0.25">
      <c r="A74" s="22">
        <f t="shared" si="0"/>
        <v>5401</v>
      </c>
      <c r="B74" s="26">
        <v>31113</v>
      </c>
      <c r="C74" s="24">
        <f t="shared" si="2"/>
        <v>0</v>
      </c>
      <c r="E74" s="52" t="s">
        <v>565</v>
      </c>
      <c r="F74" s="52"/>
      <c r="G74" s="52"/>
      <c r="H74" s="46">
        <v>0</v>
      </c>
    </row>
    <row r="75" spans="1:8" x14ac:dyDescent="0.25">
      <c r="A75" s="22">
        <f t="shared" si="0"/>
        <v>5401</v>
      </c>
      <c r="B75" s="26" t="s">
        <v>535</v>
      </c>
      <c r="C75" s="24">
        <f t="shared" si="2"/>
        <v>0</v>
      </c>
      <c r="E75" s="52" t="s">
        <v>559</v>
      </c>
      <c r="F75" s="52"/>
      <c r="G75" s="52"/>
      <c r="H75" s="46">
        <v>0</v>
      </c>
    </row>
    <row r="76" spans="1:8" x14ac:dyDescent="0.25">
      <c r="A76" s="22">
        <f t="shared" si="0"/>
        <v>5401</v>
      </c>
      <c r="B76" s="26" t="s">
        <v>536</v>
      </c>
      <c r="C76" s="24">
        <f t="shared" ref="C76:C78" si="5">IF(H76="","",H76)</f>
        <v>0</v>
      </c>
      <c r="E76" s="52" t="s">
        <v>560</v>
      </c>
      <c r="F76" s="52"/>
      <c r="G76" s="52"/>
      <c r="H76" s="46">
        <v>0</v>
      </c>
    </row>
    <row r="77" spans="1:8" x14ac:dyDescent="0.25">
      <c r="A77" s="22">
        <f t="shared" si="0"/>
        <v>5401</v>
      </c>
      <c r="B77" s="26" t="s">
        <v>537</v>
      </c>
      <c r="C77" s="24">
        <f t="shared" si="5"/>
        <v>0</v>
      </c>
      <c r="E77" s="52" t="s">
        <v>561</v>
      </c>
      <c r="F77" s="52"/>
      <c r="G77" s="52"/>
      <c r="H77" s="46">
        <v>0</v>
      </c>
    </row>
    <row r="78" spans="1:8" x14ac:dyDescent="0.25">
      <c r="A78" s="22">
        <f t="shared" si="0"/>
        <v>5401</v>
      </c>
      <c r="B78" s="26" t="s">
        <v>538</v>
      </c>
      <c r="C78" s="24">
        <f t="shared" si="5"/>
        <v>0</v>
      </c>
      <c r="E78" s="52" t="s">
        <v>562</v>
      </c>
      <c r="F78" s="52"/>
      <c r="G78" s="52"/>
      <c r="H78" s="46">
        <v>0</v>
      </c>
    </row>
    <row r="79" spans="1:8" x14ac:dyDescent="0.25">
      <c r="A79" s="22">
        <f t="shared" si="0"/>
        <v>5401</v>
      </c>
      <c r="B79" s="26">
        <v>31115</v>
      </c>
      <c r="C79" s="24">
        <f t="shared" si="2"/>
        <v>0</v>
      </c>
      <c r="E79" s="49" t="s">
        <v>520</v>
      </c>
      <c r="F79" s="49"/>
      <c r="G79" s="49"/>
      <c r="H79" s="36">
        <f>SUM(H72:H78)</f>
        <v>0</v>
      </c>
    </row>
    <row r="80" spans="1:8" x14ac:dyDescent="0.25">
      <c r="B80" s="26"/>
      <c r="E80" s="34" t="s">
        <v>521</v>
      </c>
      <c r="F80" s="34"/>
      <c r="G80" s="34"/>
      <c r="H80" s="34"/>
    </row>
    <row r="81" spans="1:8" x14ac:dyDescent="0.25">
      <c r="A81" s="22">
        <f t="shared" si="0"/>
        <v>5401</v>
      </c>
      <c r="B81" s="26">
        <v>31121</v>
      </c>
      <c r="C81" s="24">
        <f t="shared" si="2"/>
        <v>1617566</v>
      </c>
      <c r="E81" s="52" t="s">
        <v>563</v>
      </c>
      <c r="F81" s="52"/>
      <c r="G81" s="52"/>
      <c r="H81" s="45">
        <v>1617566</v>
      </c>
    </row>
    <row r="82" spans="1:8" x14ac:dyDescent="0.25">
      <c r="A82" s="22">
        <f t="shared" si="0"/>
        <v>5401</v>
      </c>
      <c r="B82" s="26">
        <v>31122</v>
      </c>
      <c r="C82" s="24">
        <f t="shared" si="2"/>
        <v>0</v>
      </c>
      <c r="E82" s="52" t="s">
        <v>454</v>
      </c>
      <c r="F82" s="52"/>
      <c r="G82" s="52"/>
      <c r="H82" s="46">
        <v>0</v>
      </c>
    </row>
    <row r="83" spans="1:8" ht="30.75" customHeight="1" x14ac:dyDescent="0.25">
      <c r="A83" s="22">
        <f t="shared" si="0"/>
        <v>5401</v>
      </c>
      <c r="B83" s="26">
        <v>31123</v>
      </c>
      <c r="C83" s="24">
        <f t="shared" si="2"/>
        <v>0</v>
      </c>
      <c r="E83" s="52" t="s">
        <v>566</v>
      </c>
      <c r="F83" s="52"/>
      <c r="G83" s="52"/>
      <c r="H83" s="46">
        <v>0</v>
      </c>
    </row>
    <row r="84" spans="1:8" x14ac:dyDescent="0.25">
      <c r="A84" s="22">
        <f t="shared" si="0"/>
        <v>5401</v>
      </c>
      <c r="B84" s="26">
        <v>31124</v>
      </c>
      <c r="C84" s="24">
        <f t="shared" si="2"/>
        <v>0</v>
      </c>
      <c r="E84" s="52" t="s">
        <v>564</v>
      </c>
      <c r="F84" s="52"/>
      <c r="G84" s="52"/>
      <c r="H84" s="46">
        <v>0</v>
      </c>
    </row>
    <row r="85" spans="1:8" ht="15.75" customHeight="1" x14ac:dyDescent="0.25">
      <c r="A85" s="22">
        <f t="shared" si="0"/>
        <v>5401</v>
      </c>
      <c r="B85" s="26" t="s">
        <v>539</v>
      </c>
      <c r="C85" s="24">
        <f t="shared" ref="C85:C88" si="6">IF(H85="","",H85)</f>
        <v>0</v>
      </c>
      <c r="E85" s="52" t="s">
        <v>559</v>
      </c>
      <c r="F85" s="52"/>
      <c r="G85" s="52"/>
      <c r="H85" s="46">
        <v>0</v>
      </c>
    </row>
    <row r="86" spans="1:8" ht="15.75" customHeight="1" x14ac:dyDescent="0.25">
      <c r="A86" s="22">
        <f t="shared" si="0"/>
        <v>5401</v>
      </c>
      <c r="B86" s="26" t="s">
        <v>540</v>
      </c>
      <c r="C86" s="24">
        <f t="shared" si="6"/>
        <v>0</v>
      </c>
      <c r="E86" s="52" t="s">
        <v>560</v>
      </c>
      <c r="F86" s="52"/>
      <c r="G86" s="52"/>
      <c r="H86" s="46">
        <v>0</v>
      </c>
    </row>
    <row r="87" spans="1:8" ht="15.75" customHeight="1" x14ac:dyDescent="0.25">
      <c r="A87" s="22">
        <f t="shared" si="0"/>
        <v>5401</v>
      </c>
      <c r="B87" s="26" t="s">
        <v>541</v>
      </c>
      <c r="C87" s="24">
        <f t="shared" si="6"/>
        <v>0</v>
      </c>
      <c r="E87" s="52" t="s">
        <v>561</v>
      </c>
      <c r="F87" s="52"/>
      <c r="G87" s="52"/>
      <c r="H87" s="46">
        <v>0</v>
      </c>
    </row>
    <row r="88" spans="1:8" ht="15.75" customHeight="1" x14ac:dyDescent="0.25">
      <c r="A88" s="22">
        <f t="shared" si="0"/>
        <v>5401</v>
      </c>
      <c r="B88" s="26" t="s">
        <v>542</v>
      </c>
      <c r="C88" s="24">
        <f t="shared" si="6"/>
        <v>0</v>
      </c>
      <c r="E88" s="52" t="s">
        <v>562</v>
      </c>
      <c r="F88" s="52"/>
      <c r="G88" s="52"/>
      <c r="H88" s="46">
        <v>0</v>
      </c>
    </row>
    <row r="89" spans="1:8" x14ac:dyDescent="0.25">
      <c r="A89" s="22">
        <f t="shared" si="0"/>
        <v>5401</v>
      </c>
      <c r="B89" s="26">
        <v>31126</v>
      </c>
      <c r="C89" s="24">
        <f t="shared" si="2"/>
        <v>1617566</v>
      </c>
      <c r="E89" s="49" t="s">
        <v>491</v>
      </c>
      <c r="F89" s="49"/>
      <c r="G89" s="49"/>
      <c r="H89" s="36">
        <f>SUM(H81:H88)</f>
        <v>1617566</v>
      </c>
    </row>
    <row r="90" spans="1:8" x14ac:dyDescent="0.25">
      <c r="B90" s="26"/>
      <c r="E90" s="34" t="s">
        <v>522</v>
      </c>
      <c r="F90" s="34"/>
      <c r="G90" s="34"/>
      <c r="H90" s="34"/>
    </row>
    <row r="91" spans="1:8" ht="15.75" customHeight="1" x14ac:dyDescent="0.25">
      <c r="A91" s="22">
        <f t="shared" si="0"/>
        <v>5401</v>
      </c>
      <c r="B91" s="26">
        <v>31131</v>
      </c>
      <c r="C91" s="24">
        <f t="shared" si="2"/>
        <v>97757</v>
      </c>
      <c r="E91" s="52" t="s">
        <v>563</v>
      </c>
      <c r="F91" s="52"/>
      <c r="G91" s="52"/>
      <c r="H91" s="45">
        <v>97757</v>
      </c>
    </row>
    <row r="92" spans="1:8" x14ac:dyDescent="0.25">
      <c r="A92" s="22">
        <f t="shared" si="0"/>
        <v>5401</v>
      </c>
      <c r="B92" s="26">
        <v>31132</v>
      </c>
      <c r="C92" s="24">
        <f t="shared" si="2"/>
        <v>0</v>
      </c>
      <c r="E92" s="52" t="s">
        <v>454</v>
      </c>
      <c r="F92" s="52"/>
      <c r="G92" s="52"/>
      <c r="H92" s="46">
        <v>0</v>
      </c>
    </row>
    <row r="93" spans="1:8" ht="30" customHeight="1" x14ac:dyDescent="0.25">
      <c r="A93" s="22">
        <f t="shared" si="0"/>
        <v>5401</v>
      </c>
      <c r="B93" s="26">
        <v>31133</v>
      </c>
      <c r="C93" s="24">
        <f t="shared" si="2"/>
        <v>0</v>
      </c>
      <c r="E93" s="52" t="s">
        <v>566</v>
      </c>
      <c r="F93" s="52"/>
      <c r="G93" s="52"/>
      <c r="H93" s="46">
        <v>0</v>
      </c>
    </row>
    <row r="94" spans="1:8" x14ac:dyDescent="0.25">
      <c r="A94" s="22">
        <f t="shared" si="0"/>
        <v>5401</v>
      </c>
      <c r="B94" s="26">
        <v>31134</v>
      </c>
      <c r="C94" s="24">
        <f t="shared" si="2"/>
        <v>0</v>
      </c>
      <c r="E94" s="52" t="s">
        <v>455</v>
      </c>
      <c r="F94" s="52"/>
      <c r="G94" s="52"/>
      <c r="H94" s="46">
        <v>0</v>
      </c>
    </row>
    <row r="95" spans="1:8" ht="15.75" customHeight="1" x14ac:dyDescent="0.25">
      <c r="A95" s="22">
        <f t="shared" si="0"/>
        <v>5401</v>
      </c>
      <c r="B95" s="26" t="s">
        <v>543</v>
      </c>
      <c r="C95" s="24">
        <f t="shared" ref="C95:C98" si="7">IF(H95="","",H95)</f>
        <v>0</v>
      </c>
      <c r="E95" s="52" t="s">
        <v>559</v>
      </c>
      <c r="F95" s="52"/>
      <c r="G95" s="52"/>
      <c r="H95" s="46">
        <v>0</v>
      </c>
    </row>
    <row r="96" spans="1:8" ht="15.75" customHeight="1" x14ac:dyDescent="0.25">
      <c r="A96" s="22">
        <f t="shared" si="0"/>
        <v>5401</v>
      </c>
      <c r="B96" s="26" t="s">
        <v>544</v>
      </c>
      <c r="C96" s="24">
        <f t="shared" si="7"/>
        <v>0</v>
      </c>
      <c r="E96" s="52" t="s">
        <v>560</v>
      </c>
      <c r="F96" s="52"/>
      <c r="G96" s="52"/>
      <c r="H96" s="46">
        <v>0</v>
      </c>
    </row>
    <row r="97" spans="1:8" ht="15.75" customHeight="1" x14ac:dyDescent="0.25">
      <c r="A97" s="22">
        <f t="shared" si="0"/>
        <v>5401</v>
      </c>
      <c r="B97" s="26" t="s">
        <v>545</v>
      </c>
      <c r="C97" s="24">
        <f t="shared" si="7"/>
        <v>0</v>
      </c>
      <c r="E97" s="52" t="s">
        <v>561</v>
      </c>
      <c r="F97" s="52"/>
      <c r="G97" s="52"/>
      <c r="H97" s="46">
        <v>0</v>
      </c>
    </row>
    <row r="98" spans="1:8" ht="15.75" customHeight="1" x14ac:dyDescent="0.25">
      <c r="A98" s="22">
        <f t="shared" si="0"/>
        <v>5401</v>
      </c>
      <c r="B98" s="26" t="s">
        <v>546</v>
      </c>
      <c r="C98" s="24">
        <f t="shared" si="7"/>
        <v>0</v>
      </c>
      <c r="E98" s="52" t="s">
        <v>562</v>
      </c>
      <c r="F98" s="52"/>
      <c r="G98" s="52"/>
      <c r="H98" s="46">
        <v>0</v>
      </c>
    </row>
    <row r="99" spans="1:8" x14ac:dyDescent="0.25">
      <c r="A99" s="22">
        <f t="shared" si="0"/>
        <v>5401</v>
      </c>
      <c r="B99" s="26">
        <v>31136</v>
      </c>
      <c r="C99" s="24">
        <f t="shared" si="2"/>
        <v>97757</v>
      </c>
      <c r="E99" s="49" t="s">
        <v>492</v>
      </c>
      <c r="F99" s="49"/>
      <c r="G99" s="49"/>
      <c r="H99" s="36">
        <f>SUM(H91:H98)</f>
        <v>97757</v>
      </c>
    </row>
    <row r="100" spans="1:8" x14ac:dyDescent="0.25">
      <c r="B100" s="26"/>
      <c r="E100" s="34" t="s">
        <v>523</v>
      </c>
      <c r="F100" s="34"/>
      <c r="G100" s="34"/>
      <c r="H100" s="34"/>
    </row>
    <row r="101" spans="1:8" ht="15.75" customHeight="1" x14ac:dyDescent="0.25">
      <c r="A101" s="22">
        <f t="shared" si="0"/>
        <v>5401</v>
      </c>
      <c r="B101" s="26">
        <v>31141</v>
      </c>
      <c r="C101" s="24">
        <f t="shared" si="2"/>
        <v>0</v>
      </c>
      <c r="E101" s="52" t="s">
        <v>563</v>
      </c>
      <c r="F101" s="52"/>
      <c r="G101" s="52"/>
      <c r="H101" s="45">
        <v>0</v>
      </c>
    </row>
    <row r="102" spans="1:8" x14ac:dyDescent="0.25">
      <c r="A102" s="22">
        <f t="shared" si="0"/>
        <v>5401</v>
      </c>
      <c r="B102" s="26">
        <v>31142</v>
      </c>
      <c r="C102" s="24">
        <f t="shared" si="2"/>
        <v>0</v>
      </c>
      <c r="E102" s="52" t="s">
        <v>454</v>
      </c>
      <c r="F102" s="52"/>
      <c r="G102" s="52"/>
      <c r="H102" s="46">
        <v>0</v>
      </c>
    </row>
    <row r="103" spans="1:8" ht="27.75" customHeight="1" x14ac:dyDescent="0.25">
      <c r="A103" s="22">
        <f t="shared" si="0"/>
        <v>5401</v>
      </c>
      <c r="B103" s="26">
        <v>31143</v>
      </c>
      <c r="C103" s="24">
        <f t="shared" si="2"/>
        <v>0</v>
      </c>
      <c r="E103" s="52" t="s">
        <v>566</v>
      </c>
      <c r="F103" s="52"/>
      <c r="G103" s="52"/>
      <c r="H103" s="46">
        <v>0</v>
      </c>
    </row>
    <row r="104" spans="1:8" x14ac:dyDescent="0.25">
      <c r="A104" s="22">
        <f t="shared" si="0"/>
        <v>5401</v>
      </c>
      <c r="B104" s="26">
        <v>31144</v>
      </c>
      <c r="C104" s="24">
        <f t="shared" si="2"/>
        <v>0</v>
      </c>
      <c r="E104" s="52" t="s">
        <v>455</v>
      </c>
      <c r="F104" s="52"/>
      <c r="G104" s="52"/>
      <c r="H104" s="46">
        <v>0</v>
      </c>
    </row>
    <row r="105" spans="1:8" ht="15.75" customHeight="1" x14ac:dyDescent="0.25">
      <c r="A105" s="22">
        <f t="shared" si="0"/>
        <v>5401</v>
      </c>
      <c r="B105" s="26" t="s">
        <v>547</v>
      </c>
      <c r="C105" s="24">
        <f t="shared" ref="C105:C108" si="8">IF(H105="","",H105)</f>
        <v>0</v>
      </c>
      <c r="E105" s="52" t="s">
        <v>559</v>
      </c>
      <c r="F105" s="52"/>
      <c r="G105" s="52"/>
      <c r="H105" s="46">
        <v>0</v>
      </c>
    </row>
    <row r="106" spans="1:8" ht="15.75" customHeight="1" x14ac:dyDescent="0.25">
      <c r="A106" s="22">
        <f t="shared" si="0"/>
        <v>5401</v>
      </c>
      <c r="B106" s="26" t="s">
        <v>548</v>
      </c>
      <c r="C106" s="24">
        <f t="shared" si="8"/>
        <v>0</v>
      </c>
      <c r="E106" s="52" t="s">
        <v>560</v>
      </c>
      <c r="F106" s="52"/>
      <c r="G106" s="52"/>
      <c r="H106" s="46">
        <v>0</v>
      </c>
    </row>
    <row r="107" spans="1:8" ht="15.75" customHeight="1" x14ac:dyDescent="0.25">
      <c r="A107" s="22">
        <f t="shared" si="0"/>
        <v>5401</v>
      </c>
      <c r="B107" s="26" t="s">
        <v>549</v>
      </c>
      <c r="C107" s="24">
        <f t="shared" si="8"/>
        <v>0</v>
      </c>
      <c r="E107" s="52" t="s">
        <v>561</v>
      </c>
      <c r="F107" s="52"/>
      <c r="G107" s="52"/>
      <c r="H107" s="46">
        <v>0</v>
      </c>
    </row>
    <row r="108" spans="1:8" ht="15.75" customHeight="1" x14ac:dyDescent="0.25">
      <c r="A108" s="22">
        <f t="shared" si="0"/>
        <v>5401</v>
      </c>
      <c r="B108" s="26" t="s">
        <v>550</v>
      </c>
      <c r="C108" s="24">
        <f t="shared" si="8"/>
        <v>0</v>
      </c>
      <c r="E108" s="52" t="s">
        <v>562</v>
      </c>
      <c r="F108" s="52"/>
      <c r="G108" s="52"/>
      <c r="H108" s="46">
        <v>0</v>
      </c>
    </row>
    <row r="109" spans="1:8" x14ac:dyDescent="0.25">
      <c r="A109" s="22">
        <f t="shared" si="0"/>
        <v>5401</v>
      </c>
      <c r="B109" s="26">
        <v>31146</v>
      </c>
      <c r="C109" s="24">
        <f t="shared" si="2"/>
        <v>0</v>
      </c>
      <c r="E109" s="49" t="s">
        <v>524</v>
      </c>
      <c r="F109" s="49"/>
      <c r="G109" s="49"/>
      <c r="H109" s="36">
        <f>SUM(H101:H108)</f>
        <v>0</v>
      </c>
    </row>
    <row r="110" spans="1:8" x14ac:dyDescent="0.25">
      <c r="B110" s="26"/>
      <c r="E110" s="34" t="s">
        <v>525</v>
      </c>
      <c r="F110" s="34"/>
      <c r="G110" s="34"/>
      <c r="H110" s="34"/>
    </row>
    <row r="111" spans="1:8" ht="15.75" customHeight="1" x14ac:dyDescent="0.25">
      <c r="A111" s="22">
        <f t="shared" si="0"/>
        <v>5401</v>
      </c>
      <c r="B111" s="26">
        <v>31151</v>
      </c>
      <c r="C111" s="24">
        <f t="shared" si="2"/>
        <v>0</v>
      </c>
      <c r="E111" s="52" t="s">
        <v>563</v>
      </c>
      <c r="F111" s="52"/>
      <c r="G111" s="52"/>
      <c r="H111" s="45">
        <v>0</v>
      </c>
    </row>
    <row r="112" spans="1:8" x14ac:dyDescent="0.25">
      <c r="A112" s="22">
        <f t="shared" si="0"/>
        <v>5401</v>
      </c>
      <c r="B112" s="26">
        <v>31152</v>
      </c>
      <c r="C112" s="24">
        <f t="shared" si="2"/>
        <v>0</v>
      </c>
      <c r="E112" s="52" t="s">
        <v>454</v>
      </c>
      <c r="F112" s="52"/>
      <c r="G112" s="52"/>
      <c r="H112" s="46">
        <v>0</v>
      </c>
    </row>
    <row r="113" spans="1:8" ht="30.75" customHeight="1" x14ac:dyDescent="0.25">
      <c r="A113" s="22">
        <f t="shared" si="0"/>
        <v>5401</v>
      </c>
      <c r="B113" s="26">
        <v>31153</v>
      </c>
      <c r="C113" s="24">
        <f t="shared" si="2"/>
        <v>0</v>
      </c>
      <c r="E113" s="52" t="s">
        <v>566</v>
      </c>
      <c r="F113" s="52"/>
      <c r="G113" s="52"/>
      <c r="H113" s="46">
        <v>0</v>
      </c>
    </row>
    <row r="114" spans="1:8" x14ac:dyDescent="0.25">
      <c r="A114" s="22">
        <f t="shared" si="0"/>
        <v>5401</v>
      </c>
      <c r="B114" s="26">
        <v>31154</v>
      </c>
      <c r="C114" s="24">
        <f t="shared" si="2"/>
        <v>0</v>
      </c>
      <c r="E114" s="52" t="s">
        <v>455</v>
      </c>
      <c r="F114" s="52"/>
      <c r="G114" s="52"/>
      <c r="H114" s="46">
        <v>0</v>
      </c>
    </row>
    <row r="115" spans="1:8" ht="15.75" customHeight="1" x14ac:dyDescent="0.25">
      <c r="A115" s="22">
        <f t="shared" si="0"/>
        <v>5401</v>
      </c>
      <c r="B115" s="26" t="s">
        <v>551</v>
      </c>
      <c r="C115" s="24">
        <f t="shared" ref="C115:C118" si="9">IF(H115="","",H115)</f>
        <v>0</v>
      </c>
      <c r="E115" s="52" t="s">
        <v>559</v>
      </c>
      <c r="F115" s="52"/>
      <c r="G115" s="52"/>
      <c r="H115" s="46">
        <v>0</v>
      </c>
    </row>
    <row r="116" spans="1:8" ht="15.75" customHeight="1" x14ac:dyDescent="0.25">
      <c r="A116" s="22">
        <f t="shared" si="0"/>
        <v>5401</v>
      </c>
      <c r="B116" s="26" t="s">
        <v>552</v>
      </c>
      <c r="C116" s="24">
        <f t="shared" si="9"/>
        <v>0</v>
      </c>
      <c r="E116" s="52" t="s">
        <v>560</v>
      </c>
      <c r="F116" s="52"/>
      <c r="G116" s="52"/>
      <c r="H116" s="46">
        <v>0</v>
      </c>
    </row>
    <row r="117" spans="1:8" ht="15.75" customHeight="1" x14ac:dyDescent="0.25">
      <c r="A117" s="22">
        <f t="shared" si="0"/>
        <v>5401</v>
      </c>
      <c r="B117" s="26" t="s">
        <v>553</v>
      </c>
      <c r="C117" s="24">
        <f t="shared" si="9"/>
        <v>0</v>
      </c>
      <c r="E117" s="52" t="s">
        <v>561</v>
      </c>
      <c r="F117" s="52"/>
      <c r="G117" s="52"/>
      <c r="H117" s="46">
        <v>0</v>
      </c>
    </row>
    <row r="118" spans="1:8" ht="15.75" customHeight="1" x14ac:dyDescent="0.25">
      <c r="A118" s="22">
        <f t="shared" si="0"/>
        <v>5401</v>
      </c>
      <c r="B118" s="26" t="s">
        <v>554</v>
      </c>
      <c r="C118" s="24">
        <f t="shared" si="9"/>
        <v>0</v>
      </c>
      <c r="E118" s="52" t="s">
        <v>562</v>
      </c>
      <c r="F118" s="52"/>
      <c r="G118" s="52"/>
      <c r="H118" s="46">
        <v>0</v>
      </c>
    </row>
    <row r="119" spans="1:8" x14ac:dyDescent="0.25">
      <c r="A119" s="22">
        <f t="shared" si="0"/>
        <v>5401</v>
      </c>
      <c r="B119" s="26">
        <v>31156</v>
      </c>
      <c r="C119" s="24">
        <f t="shared" si="2"/>
        <v>0</v>
      </c>
      <c r="E119" s="49" t="s">
        <v>526</v>
      </c>
      <c r="F119" s="49"/>
      <c r="G119" s="49"/>
      <c r="H119" s="36">
        <f>SUM(H111:H118)</f>
        <v>0</v>
      </c>
    </row>
    <row r="120" spans="1:8" x14ac:dyDescent="0.25">
      <c r="B120" s="26"/>
      <c r="E120" s="34" t="s">
        <v>527</v>
      </c>
      <c r="F120" s="34"/>
      <c r="G120" s="34"/>
      <c r="H120" s="34"/>
    </row>
    <row r="121" spans="1:8" ht="15.75" customHeight="1" x14ac:dyDescent="0.25">
      <c r="A121" s="22">
        <f t="shared" si="0"/>
        <v>5401</v>
      </c>
      <c r="B121" s="26">
        <v>31161</v>
      </c>
      <c r="C121" s="24">
        <f t="shared" si="2"/>
        <v>0</v>
      </c>
      <c r="E121" s="52" t="s">
        <v>563</v>
      </c>
      <c r="F121" s="52"/>
      <c r="G121" s="52"/>
      <c r="H121" s="45">
        <v>0</v>
      </c>
    </row>
    <row r="122" spans="1:8" x14ac:dyDescent="0.25">
      <c r="A122" s="22">
        <f t="shared" si="0"/>
        <v>5401</v>
      </c>
      <c r="B122" s="26">
        <v>31162</v>
      </c>
      <c r="C122" s="24">
        <f t="shared" si="2"/>
        <v>0</v>
      </c>
      <c r="E122" s="52" t="s">
        <v>454</v>
      </c>
      <c r="F122" s="52"/>
      <c r="G122" s="52"/>
      <c r="H122" s="46">
        <v>0</v>
      </c>
    </row>
    <row r="123" spans="1:8" ht="27.75" customHeight="1" x14ac:dyDescent="0.25">
      <c r="A123" s="22">
        <f t="shared" si="0"/>
        <v>5401</v>
      </c>
      <c r="B123" s="26">
        <v>31163</v>
      </c>
      <c r="C123" s="24">
        <f t="shared" si="2"/>
        <v>0</v>
      </c>
      <c r="E123" s="52" t="s">
        <v>566</v>
      </c>
      <c r="F123" s="52"/>
      <c r="G123" s="52"/>
      <c r="H123" s="46">
        <v>0</v>
      </c>
    </row>
    <row r="124" spans="1:8" x14ac:dyDescent="0.25">
      <c r="A124" s="22">
        <f t="shared" si="0"/>
        <v>5401</v>
      </c>
      <c r="B124" s="26">
        <v>31164</v>
      </c>
      <c r="C124" s="24">
        <f t="shared" si="2"/>
        <v>0</v>
      </c>
      <c r="E124" s="52" t="s">
        <v>455</v>
      </c>
      <c r="F124" s="52"/>
      <c r="G124" s="52"/>
      <c r="H124" s="46">
        <v>0</v>
      </c>
    </row>
    <row r="125" spans="1:8" ht="15.75" customHeight="1" x14ac:dyDescent="0.25">
      <c r="A125" s="22">
        <f t="shared" si="0"/>
        <v>5401</v>
      </c>
      <c r="B125" s="26" t="s">
        <v>555</v>
      </c>
      <c r="C125" s="24">
        <f t="shared" si="2"/>
        <v>0</v>
      </c>
      <c r="E125" s="52" t="s">
        <v>559</v>
      </c>
      <c r="F125" s="52"/>
      <c r="G125" s="52"/>
      <c r="H125" s="46">
        <v>0</v>
      </c>
    </row>
    <row r="126" spans="1:8" ht="15.75" customHeight="1" x14ac:dyDescent="0.25">
      <c r="A126" s="22">
        <f t="shared" si="0"/>
        <v>5401</v>
      </c>
      <c r="B126" s="26" t="s">
        <v>556</v>
      </c>
      <c r="C126" s="24">
        <f t="shared" si="2"/>
        <v>0</v>
      </c>
      <c r="E126" s="52" t="s">
        <v>560</v>
      </c>
      <c r="F126" s="52"/>
      <c r="G126" s="52"/>
      <c r="H126" s="46">
        <v>0</v>
      </c>
    </row>
    <row r="127" spans="1:8" ht="15.75" customHeight="1" x14ac:dyDescent="0.25">
      <c r="A127" s="22">
        <f t="shared" si="0"/>
        <v>5401</v>
      </c>
      <c r="B127" s="26" t="s">
        <v>557</v>
      </c>
      <c r="C127" s="24">
        <f t="shared" si="2"/>
        <v>0</v>
      </c>
      <c r="E127" s="52" t="s">
        <v>561</v>
      </c>
      <c r="F127" s="52"/>
      <c r="G127" s="52"/>
      <c r="H127" s="46">
        <v>0</v>
      </c>
    </row>
    <row r="128" spans="1:8" ht="15.75" customHeight="1" x14ac:dyDescent="0.25">
      <c r="A128" s="22">
        <f t="shared" si="0"/>
        <v>5401</v>
      </c>
      <c r="B128" s="26" t="s">
        <v>558</v>
      </c>
      <c r="C128" s="24">
        <f t="shared" si="2"/>
        <v>0</v>
      </c>
      <c r="E128" s="52" t="s">
        <v>562</v>
      </c>
      <c r="F128" s="52"/>
      <c r="G128" s="52"/>
      <c r="H128" s="46">
        <v>0</v>
      </c>
    </row>
    <row r="129" spans="1:8" x14ac:dyDescent="0.25">
      <c r="A129" s="22">
        <f t="shared" si="0"/>
        <v>5401</v>
      </c>
      <c r="B129" s="26">
        <v>31166</v>
      </c>
      <c r="C129" s="24">
        <f t="shared" si="2"/>
        <v>0</v>
      </c>
      <c r="E129" s="49" t="s">
        <v>528</v>
      </c>
      <c r="F129" s="49"/>
      <c r="G129" s="49"/>
      <c r="H129" s="36">
        <f>SUM(H121:H128)</f>
        <v>0</v>
      </c>
    </row>
    <row r="130" spans="1:8" ht="33.75" customHeight="1" x14ac:dyDescent="0.25">
      <c r="A130" s="22">
        <f t="shared" si="0"/>
        <v>5401</v>
      </c>
      <c r="B130" s="26" t="s">
        <v>456</v>
      </c>
      <c r="C130" s="24">
        <f t="shared" si="2"/>
        <v>1715323</v>
      </c>
      <c r="E130" s="49" t="s">
        <v>533</v>
      </c>
      <c r="F130" s="49"/>
      <c r="G130" s="49"/>
      <c r="H130" s="39">
        <f>SUM(H81,H91,H101,H111,H121)</f>
        <v>1715323</v>
      </c>
    </row>
    <row r="131" spans="1:8" x14ac:dyDescent="0.25">
      <c r="B131" s="26"/>
      <c r="E131" s="34" t="s">
        <v>500</v>
      </c>
      <c r="F131" s="34"/>
      <c r="G131" s="34"/>
      <c r="H131" s="39"/>
    </row>
    <row r="132" spans="1:8" x14ac:dyDescent="0.25">
      <c r="A132" s="22">
        <f t="shared" ref="A132:A154" si="10">code</f>
        <v>5401</v>
      </c>
      <c r="B132" s="26" t="s">
        <v>452</v>
      </c>
      <c r="C132" s="24" t="str">
        <f>IF(F132="","",F132)</f>
        <v/>
      </c>
      <c r="E132" s="49" t="s">
        <v>498</v>
      </c>
      <c r="F132" s="49"/>
      <c r="G132" s="49"/>
      <c r="H132" s="40"/>
    </row>
    <row r="133" spans="1:8" x14ac:dyDescent="0.25">
      <c r="A133" s="22">
        <f t="shared" si="10"/>
        <v>5401</v>
      </c>
      <c r="B133" s="26" t="s">
        <v>502</v>
      </c>
      <c r="C133" s="24" t="str">
        <f t="shared" ref="C133:C138" si="11">IF(H133="","",H133)</f>
        <v/>
      </c>
      <c r="E133" s="31" t="s">
        <v>532</v>
      </c>
      <c r="F133" s="34"/>
      <c r="G133" s="34"/>
      <c r="H133" s="45"/>
    </row>
    <row r="134" spans="1:8" x14ac:dyDescent="0.25">
      <c r="A134" s="22">
        <f t="shared" si="10"/>
        <v>5401</v>
      </c>
      <c r="B134" s="26" t="s">
        <v>503</v>
      </c>
      <c r="C134" s="24" t="str">
        <f t="shared" si="11"/>
        <v/>
      </c>
      <c r="E134" s="31" t="s">
        <v>459</v>
      </c>
      <c r="F134" s="34"/>
      <c r="G134" s="34"/>
      <c r="H134" s="46"/>
    </row>
    <row r="135" spans="1:8" x14ac:dyDescent="0.25">
      <c r="A135" s="22">
        <f t="shared" si="10"/>
        <v>5401</v>
      </c>
      <c r="B135" s="26" t="s">
        <v>504</v>
      </c>
      <c r="C135" s="24" t="str">
        <f t="shared" si="11"/>
        <v/>
      </c>
      <c r="E135" s="31" t="s">
        <v>460</v>
      </c>
      <c r="F135" s="34"/>
      <c r="G135" s="34"/>
      <c r="H135" s="46"/>
    </row>
    <row r="136" spans="1:8" x14ac:dyDescent="0.25">
      <c r="A136" s="22">
        <f t="shared" si="10"/>
        <v>5401</v>
      </c>
      <c r="B136" s="26" t="s">
        <v>505</v>
      </c>
      <c r="C136" s="24" t="str">
        <f t="shared" si="11"/>
        <v/>
      </c>
      <c r="E136" s="31" t="s">
        <v>529</v>
      </c>
      <c r="F136" s="34"/>
      <c r="G136" s="34"/>
      <c r="H136" s="46"/>
    </row>
    <row r="137" spans="1:8" x14ac:dyDescent="0.25">
      <c r="A137" s="22">
        <f t="shared" si="10"/>
        <v>5401</v>
      </c>
      <c r="B137" s="26" t="s">
        <v>506</v>
      </c>
      <c r="C137" s="24" t="str">
        <f t="shared" si="11"/>
        <v/>
      </c>
      <c r="E137" s="31" t="s">
        <v>530</v>
      </c>
      <c r="F137" s="34"/>
      <c r="G137" s="34"/>
      <c r="H137" s="46"/>
    </row>
    <row r="138" spans="1:8" x14ac:dyDescent="0.25">
      <c r="A138" s="22">
        <f t="shared" si="10"/>
        <v>5401</v>
      </c>
      <c r="B138" s="26" t="s">
        <v>507</v>
      </c>
      <c r="C138" s="24" t="str">
        <f t="shared" si="11"/>
        <v/>
      </c>
      <c r="E138" s="34" t="s">
        <v>531</v>
      </c>
      <c r="F138" s="34"/>
      <c r="G138" s="34"/>
      <c r="H138" s="46"/>
    </row>
    <row r="139" spans="1:8" x14ac:dyDescent="0.25">
      <c r="A139" s="22">
        <f t="shared" si="10"/>
        <v>5401</v>
      </c>
      <c r="B139" s="26" t="s">
        <v>453</v>
      </c>
      <c r="C139" s="24" t="str">
        <f>IF(F139="","",F139)</f>
        <v/>
      </c>
      <c r="E139" s="49" t="s">
        <v>499</v>
      </c>
      <c r="F139" s="49"/>
      <c r="G139" s="74"/>
      <c r="H139" s="74"/>
    </row>
    <row r="140" spans="1:8" x14ac:dyDescent="0.25">
      <c r="B140" s="26"/>
      <c r="E140" s="49" t="s">
        <v>501</v>
      </c>
      <c r="F140" s="49"/>
      <c r="G140" s="49"/>
      <c r="H140" s="49"/>
    </row>
    <row r="141" spans="1:8" x14ac:dyDescent="0.25">
      <c r="A141" s="22">
        <f t="shared" si="10"/>
        <v>5401</v>
      </c>
      <c r="B141" s="26" t="s">
        <v>465</v>
      </c>
      <c r="C141" s="24" t="str">
        <f t="shared" ref="C141:C146" si="12">IF(H141="","",H141)</f>
        <v/>
      </c>
      <c r="E141" s="31" t="s">
        <v>532</v>
      </c>
      <c r="F141" s="34"/>
      <c r="G141" s="34"/>
      <c r="H141" s="45"/>
    </row>
    <row r="142" spans="1:8" x14ac:dyDescent="0.25">
      <c r="A142" s="22">
        <f t="shared" si="10"/>
        <v>5401</v>
      </c>
      <c r="B142" s="26" t="s">
        <v>466</v>
      </c>
      <c r="C142" s="24" t="str">
        <f t="shared" si="12"/>
        <v/>
      </c>
      <c r="E142" s="31" t="s">
        <v>459</v>
      </c>
      <c r="F142" s="34"/>
      <c r="G142" s="34"/>
      <c r="H142" s="46"/>
    </row>
    <row r="143" spans="1:8" x14ac:dyDescent="0.25">
      <c r="A143" s="22">
        <f t="shared" si="10"/>
        <v>5401</v>
      </c>
      <c r="B143" s="26" t="s">
        <v>467</v>
      </c>
      <c r="C143" s="24" t="str">
        <f t="shared" si="12"/>
        <v/>
      </c>
      <c r="E143" s="31" t="s">
        <v>460</v>
      </c>
      <c r="F143" s="34"/>
      <c r="G143" s="34"/>
      <c r="H143" s="46"/>
    </row>
    <row r="144" spans="1:8" x14ac:dyDescent="0.25">
      <c r="A144" s="22">
        <f t="shared" si="10"/>
        <v>5401</v>
      </c>
      <c r="B144" s="26" t="s">
        <v>468</v>
      </c>
      <c r="C144" s="24" t="str">
        <f t="shared" si="12"/>
        <v/>
      </c>
      <c r="E144" s="31" t="s">
        <v>529</v>
      </c>
      <c r="F144" s="34"/>
      <c r="G144" s="34"/>
      <c r="H144" s="46"/>
    </row>
    <row r="145" spans="1:8" x14ac:dyDescent="0.25">
      <c r="A145" s="22">
        <f t="shared" si="10"/>
        <v>5401</v>
      </c>
      <c r="B145" s="26" t="s">
        <v>469</v>
      </c>
      <c r="C145" s="24" t="str">
        <f t="shared" si="12"/>
        <v/>
      </c>
      <c r="E145" s="31" t="s">
        <v>530</v>
      </c>
      <c r="F145" s="34"/>
      <c r="G145" s="34"/>
      <c r="H145" s="46"/>
    </row>
    <row r="146" spans="1:8" x14ac:dyDescent="0.25">
      <c r="A146" s="22">
        <f t="shared" si="10"/>
        <v>5401</v>
      </c>
      <c r="B146" s="26" t="s">
        <v>470</v>
      </c>
      <c r="C146" s="24" t="str">
        <f t="shared" si="12"/>
        <v/>
      </c>
      <c r="E146" s="34" t="s">
        <v>531</v>
      </c>
      <c r="F146" s="34"/>
      <c r="G146" s="34"/>
      <c r="H146" s="46"/>
    </row>
    <row r="147" spans="1:8" x14ac:dyDescent="0.25">
      <c r="B147" s="26"/>
      <c r="E147" s="49" t="s">
        <v>479</v>
      </c>
      <c r="F147" s="49"/>
      <c r="G147" s="49"/>
      <c r="H147" s="49"/>
    </row>
    <row r="148" spans="1:8" x14ac:dyDescent="0.25">
      <c r="A148" s="22">
        <f t="shared" si="10"/>
        <v>5401</v>
      </c>
      <c r="B148" s="26" t="s">
        <v>471</v>
      </c>
      <c r="C148" s="24" t="str">
        <f t="shared" ref="C148:C154" si="13">IF(H148="","",H148)</f>
        <v/>
      </c>
      <c r="E148" s="30" t="s">
        <v>532</v>
      </c>
      <c r="F148" s="28"/>
      <c r="G148" s="28"/>
      <c r="H148" s="6"/>
    </row>
    <row r="149" spans="1:8" x14ac:dyDescent="0.25">
      <c r="A149" s="22">
        <f t="shared" si="10"/>
        <v>5401</v>
      </c>
      <c r="B149" s="26" t="s">
        <v>472</v>
      </c>
      <c r="C149" s="24" t="str">
        <f t="shared" si="13"/>
        <v/>
      </c>
      <c r="E149" s="30" t="s">
        <v>459</v>
      </c>
      <c r="F149" s="28"/>
      <c r="G149" s="28"/>
      <c r="H149" s="7"/>
    </row>
    <row r="150" spans="1:8" x14ac:dyDescent="0.25">
      <c r="A150" s="22">
        <f t="shared" si="10"/>
        <v>5401</v>
      </c>
      <c r="B150" s="26" t="s">
        <v>473</v>
      </c>
      <c r="C150" s="24" t="str">
        <f t="shared" si="13"/>
        <v/>
      </c>
      <c r="E150" s="30" t="s">
        <v>460</v>
      </c>
      <c r="F150" s="28"/>
      <c r="G150" s="28"/>
      <c r="H150" s="7"/>
    </row>
    <row r="151" spans="1:8" x14ac:dyDescent="0.25">
      <c r="A151" s="22">
        <f t="shared" si="10"/>
        <v>5401</v>
      </c>
      <c r="B151" s="26" t="s">
        <v>474</v>
      </c>
      <c r="C151" s="24" t="str">
        <f t="shared" si="13"/>
        <v/>
      </c>
      <c r="E151" s="30" t="s">
        <v>529</v>
      </c>
      <c r="F151" s="28"/>
      <c r="G151" s="28"/>
      <c r="H151" s="7"/>
    </row>
    <row r="152" spans="1:8" x14ac:dyDescent="0.25">
      <c r="A152" s="22">
        <f t="shared" si="10"/>
        <v>5401</v>
      </c>
      <c r="B152" s="26" t="s">
        <v>475</v>
      </c>
      <c r="C152" s="24" t="str">
        <f t="shared" si="13"/>
        <v/>
      </c>
      <c r="E152" s="30" t="s">
        <v>530</v>
      </c>
      <c r="F152" s="28"/>
      <c r="G152" s="28"/>
      <c r="H152" s="7"/>
    </row>
    <row r="153" spans="1:8" x14ac:dyDescent="0.25">
      <c r="A153" s="22">
        <f t="shared" si="10"/>
        <v>5401</v>
      </c>
      <c r="B153" s="26" t="s">
        <v>476</v>
      </c>
      <c r="C153" s="24" t="str">
        <f t="shared" si="13"/>
        <v/>
      </c>
      <c r="E153" s="30" t="s">
        <v>531</v>
      </c>
      <c r="F153" s="28"/>
      <c r="G153" s="28"/>
      <c r="H153" s="7"/>
    </row>
    <row r="154" spans="1:8" x14ac:dyDescent="0.25">
      <c r="A154" s="22">
        <f t="shared" si="10"/>
        <v>5401</v>
      </c>
      <c r="B154" s="26" t="s">
        <v>477</v>
      </c>
      <c r="C154" s="24" t="str">
        <f t="shared" si="13"/>
        <v/>
      </c>
      <c r="E154" s="49" t="s">
        <v>478</v>
      </c>
      <c r="F154" s="49"/>
      <c r="G154" s="49"/>
      <c r="H154" s="17"/>
    </row>
    <row r="155" spans="1:8" x14ac:dyDescent="0.25">
      <c r="B155" s="26" t="s">
        <v>393</v>
      </c>
      <c r="E155" s="28"/>
      <c r="F155" s="29"/>
      <c r="G155" s="29"/>
      <c r="H155" s="29"/>
    </row>
    <row r="156" spans="1:8" ht="16.5" thickBot="1" x14ac:dyDescent="0.3">
      <c r="B156" s="26" t="s">
        <v>393</v>
      </c>
      <c r="E156" s="50" t="s">
        <v>32</v>
      </c>
      <c r="F156" s="50"/>
      <c r="G156" s="50"/>
      <c r="H156" s="50"/>
    </row>
    <row r="157" spans="1:8" ht="142.5" customHeight="1" x14ac:dyDescent="0.25">
      <c r="A157" s="22">
        <f t="shared" ref="A157:A162" si="14">code</f>
        <v>5401</v>
      </c>
      <c r="B157" s="26" t="s">
        <v>424</v>
      </c>
      <c r="C157" s="24" t="str">
        <f>IF(E157="","",E157)</f>
        <v xml:space="preserve"> С основния ремонт на общински път ще се подобри транспортния ( в т.ч. и автобусен) достъп до село Велчево, Къпиновския манастир и вилна зона "Къпиновски манастир".</v>
      </c>
      <c r="E157" s="69" t="s">
        <v>581</v>
      </c>
      <c r="F157" s="69"/>
      <c r="G157" s="69"/>
      <c r="H157" s="69"/>
    </row>
    <row r="158" spans="1:8" x14ac:dyDescent="0.25">
      <c r="A158" s="22">
        <f t="shared" si="14"/>
        <v>5401</v>
      </c>
      <c r="B158" s="26" t="s">
        <v>425</v>
      </c>
      <c r="C158" s="24" t="str">
        <f>IF(H158="","",H158)</f>
        <v>да</v>
      </c>
      <c r="E158" s="70" t="s">
        <v>339</v>
      </c>
      <c r="F158" s="70"/>
      <c r="G158" s="70"/>
      <c r="H158" s="18" t="s">
        <v>346</v>
      </c>
    </row>
    <row r="159" spans="1:8" ht="15.75" customHeight="1" x14ac:dyDescent="0.25">
      <c r="A159" s="22">
        <f t="shared" si="14"/>
        <v>5401</v>
      </c>
      <c r="B159" s="26" t="s">
        <v>426</v>
      </c>
      <c r="C159" s="24" t="str">
        <f>IF(H159="","",H159)</f>
        <v>не</v>
      </c>
      <c r="E159" s="49" t="s">
        <v>36</v>
      </c>
      <c r="F159" s="49"/>
      <c r="G159" s="49"/>
      <c r="H159" s="17" t="s">
        <v>347</v>
      </c>
    </row>
    <row r="160" spans="1:8" x14ac:dyDescent="0.25">
      <c r="A160" s="22">
        <f t="shared" si="14"/>
        <v>5401</v>
      </c>
      <c r="B160" s="26" t="s">
        <v>427</v>
      </c>
      <c r="C160" s="24" t="str">
        <f>IF(H160="","",H160)</f>
        <v>да</v>
      </c>
      <c r="E160" s="49" t="s">
        <v>37</v>
      </c>
      <c r="F160" s="49"/>
      <c r="G160" s="49"/>
      <c r="H160" s="17" t="s">
        <v>346</v>
      </c>
    </row>
    <row r="161" spans="1:8" x14ac:dyDescent="0.25">
      <c r="A161" s="22">
        <f t="shared" si="14"/>
        <v>5401</v>
      </c>
      <c r="B161" s="26" t="s">
        <v>428</v>
      </c>
      <c r="C161" s="24" t="str">
        <f>IF(H161="","",H161)</f>
        <v>да</v>
      </c>
      <c r="E161" s="41" t="s">
        <v>341</v>
      </c>
      <c r="F161" s="31"/>
      <c r="G161" s="31"/>
      <c r="H161" s="21" t="s">
        <v>346</v>
      </c>
    </row>
    <row r="162" spans="1:8" x14ac:dyDescent="0.25">
      <c r="A162" s="22">
        <f t="shared" si="14"/>
        <v>5401</v>
      </c>
      <c r="B162" s="26" t="s">
        <v>457</v>
      </c>
      <c r="C162" s="24" t="str">
        <f>IF(H162="","",H162)</f>
        <v/>
      </c>
      <c r="E162" s="70" t="s">
        <v>458</v>
      </c>
      <c r="F162" s="70"/>
      <c r="G162" s="70"/>
      <c r="H162" s="21"/>
    </row>
    <row r="163" spans="1:8" x14ac:dyDescent="0.25">
      <c r="B163" s="26" t="s">
        <v>393</v>
      </c>
      <c r="E163" s="28"/>
      <c r="F163" s="29"/>
      <c r="G163" s="29"/>
      <c r="H163" s="29"/>
    </row>
    <row r="164" spans="1:8" ht="16.5" thickBot="1" x14ac:dyDescent="0.3">
      <c r="B164" s="26" t="s">
        <v>393</v>
      </c>
      <c r="E164" s="50" t="s">
        <v>340</v>
      </c>
      <c r="F164" s="50"/>
      <c r="G164" s="50"/>
      <c r="H164" s="50"/>
    </row>
    <row r="165" spans="1:8" ht="142.5" customHeight="1" x14ac:dyDescent="0.25">
      <c r="A165" s="22">
        <f>code</f>
        <v>5401</v>
      </c>
      <c r="B165" s="26" t="s">
        <v>429</v>
      </c>
      <c r="C165" s="24" t="str">
        <f>IF(E165="","",E165)</f>
        <v>Подобряване на експлоатационното състояние на общински път и неговото привеждане съгласно нормативните изисквания. Подобряване транспортната свързаност между населени места в община Велико Търново. Осигуряване на високо ниво на безопасност , намаляване риска от пътно-транспортни произшествия, повишаване качеството на комфорт и живост на жителите на населените места в района.</v>
      </c>
      <c r="E165" s="69" t="s">
        <v>582</v>
      </c>
      <c r="F165" s="69"/>
      <c r="G165" s="69"/>
      <c r="H165" s="69"/>
    </row>
    <row r="166" spans="1:8" x14ac:dyDescent="0.25">
      <c r="A166" s="22">
        <f>code</f>
        <v>5401</v>
      </c>
      <c r="B166" s="26" t="s">
        <v>430</v>
      </c>
      <c r="C166" s="24" t="str">
        <f>IF(H166="","",H166)</f>
        <v>да</v>
      </c>
      <c r="E166" s="34" t="s">
        <v>38</v>
      </c>
      <c r="F166" s="42"/>
      <c r="G166" s="42"/>
      <c r="H166" s="18" t="s">
        <v>346</v>
      </c>
    </row>
    <row r="167" spans="1:8" x14ac:dyDescent="0.25">
      <c r="A167" s="22">
        <f>code</f>
        <v>5401</v>
      </c>
      <c r="B167" s="26" t="s">
        <v>431</v>
      </c>
      <c r="C167" s="24" t="str">
        <f>IF(H167="","",H167)</f>
        <v>да</v>
      </c>
      <c r="E167" s="34" t="s">
        <v>39</v>
      </c>
      <c r="F167" s="42"/>
      <c r="G167" s="42"/>
      <c r="H167" s="17" t="s">
        <v>346</v>
      </c>
    </row>
    <row r="168" spans="1:8" x14ac:dyDescent="0.25">
      <c r="A168" s="22">
        <f>code</f>
        <v>5401</v>
      </c>
      <c r="B168" s="26" t="s">
        <v>432</v>
      </c>
      <c r="C168" s="24" t="str">
        <f>IF(H168="","",H168)</f>
        <v>да</v>
      </c>
      <c r="E168" s="34" t="s">
        <v>40</v>
      </c>
      <c r="F168" s="42"/>
      <c r="G168" s="42"/>
      <c r="H168" s="17" t="s">
        <v>346</v>
      </c>
    </row>
    <row r="169" spans="1:8" x14ac:dyDescent="0.25">
      <c r="A169" s="22">
        <f>code</f>
        <v>5401</v>
      </c>
      <c r="B169" s="26" t="s">
        <v>433</v>
      </c>
      <c r="C169" s="24" t="str">
        <f>IF(H169="","",H169)</f>
        <v>да</v>
      </c>
      <c r="E169" s="41" t="s">
        <v>389</v>
      </c>
      <c r="F169" s="42"/>
      <c r="G169" s="42"/>
      <c r="H169" s="16" t="s">
        <v>346</v>
      </c>
    </row>
    <row r="170" spans="1:8" x14ac:dyDescent="0.25">
      <c r="B170" s="26" t="s">
        <v>393</v>
      </c>
      <c r="E170" s="28"/>
      <c r="F170" s="29"/>
      <c r="G170" s="29"/>
      <c r="H170" s="29"/>
    </row>
    <row r="171" spans="1:8" ht="16.5" customHeight="1" thickBot="1" x14ac:dyDescent="0.3">
      <c r="B171" s="26" t="s">
        <v>393</v>
      </c>
      <c r="E171" s="50" t="s">
        <v>22</v>
      </c>
      <c r="F171" s="50"/>
      <c r="G171" s="50"/>
      <c r="H171" s="50"/>
    </row>
    <row r="172" spans="1:8" ht="142.5" customHeight="1" x14ac:dyDescent="0.25">
      <c r="A172" s="22">
        <f>code</f>
        <v>5401</v>
      </c>
      <c r="B172" s="26" t="s">
        <v>434</v>
      </c>
      <c r="C172" s="24" t="str">
        <f>IF(E172="","",E172)</f>
        <v>Извършен основен ремонт на общински път. Осигурен нормален и безопасен транспортен достъп до съответните населени места в района на общинския път, свързващи ги с по-добра достъпност към републиканската и общинска пътна мрежа. Осигурено високо ниво на резопасност и намален риск от ПТП.</v>
      </c>
      <c r="E172" s="69" t="s">
        <v>583</v>
      </c>
      <c r="F172" s="69"/>
      <c r="G172" s="69"/>
      <c r="H172" s="69"/>
    </row>
    <row r="173" spans="1:8" x14ac:dyDescent="0.25">
      <c r="B173" s="26" t="s">
        <v>393</v>
      </c>
      <c r="E173" s="28"/>
      <c r="F173" s="29"/>
      <c r="G173" s="29"/>
      <c r="H173" s="29"/>
    </row>
    <row r="174" spans="1:8" ht="33.75" customHeight="1" thickBot="1" x14ac:dyDescent="0.3">
      <c r="B174" s="26" t="s">
        <v>393</v>
      </c>
      <c r="E174" s="50" t="s">
        <v>390</v>
      </c>
      <c r="F174" s="50"/>
      <c r="G174" s="50"/>
      <c r="H174" s="50"/>
    </row>
    <row r="175" spans="1:8" ht="30" customHeight="1" x14ac:dyDescent="0.25">
      <c r="A175" s="22">
        <f>code</f>
        <v>5401</v>
      </c>
      <c r="B175" s="26" t="s">
        <v>435</v>
      </c>
      <c r="C175" s="24" t="str">
        <f>IF(F175="","",F175)</f>
        <v>Жилищно строителство, благоустройство, комунално стопанство и опазване на околната среда</v>
      </c>
      <c r="E175" s="28" t="s">
        <v>23</v>
      </c>
      <c r="F175" s="71" t="s">
        <v>366</v>
      </c>
      <c r="G175" s="71"/>
      <c r="H175" s="71"/>
    </row>
    <row r="176" spans="1:8" ht="30" customHeight="1" x14ac:dyDescent="0.25">
      <c r="A176" s="22">
        <f>code</f>
        <v>5401</v>
      </c>
      <c r="B176" s="26" t="s">
        <v>436</v>
      </c>
      <c r="C176" s="24">
        <f>IF(F176="","",F176)</f>
        <v>606</v>
      </c>
      <c r="E176" s="28" t="s">
        <v>367</v>
      </c>
      <c r="F176" s="72">
        <v>606</v>
      </c>
      <c r="G176" s="72"/>
      <c r="H176" s="72"/>
    </row>
    <row r="177" spans="1:8" ht="30" customHeight="1" x14ac:dyDescent="0.25">
      <c r="A177" s="22">
        <f>code</f>
        <v>5401</v>
      </c>
      <c r="B177" s="26" t="s">
        <v>437</v>
      </c>
      <c r="C177" s="24" t="str">
        <f>IF(F177="","",F177)</f>
        <v>51-00</v>
      </c>
      <c r="E177" s="28" t="s">
        <v>368</v>
      </c>
      <c r="F177" s="62" t="s">
        <v>372</v>
      </c>
      <c r="G177" s="62"/>
      <c r="H177" s="62"/>
    </row>
    <row r="178" spans="1:8" x14ac:dyDescent="0.25">
      <c r="B178" s="26" t="s">
        <v>393</v>
      </c>
      <c r="E178" s="28"/>
      <c r="F178" s="29"/>
      <c r="G178" s="29"/>
      <c r="H178" s="29"/>
    </row>
    <row r="179" spans="1:8" ht="33.75" customHeight="1" thickBot="1" x14ac:dyDescent="0.3">
      <c r="B179" s="26" t="s">
        <v>393</v>
      </c>
      <c r="E179" s="50" t="s">
        <v>24</v>
      </c>
      <c r="F179" s="50"/>
      <c r="G179" s="50"/>
      <c r="H179" s="50"/>
    </row>
    <row r="180" spans="1:8" ht="142.5" customHeight="1" x14ac:dyDescent="0.25">
      <c r="A180" s="22">
        <f>code</f>
        <v>5401</v>
      </c>
      <c r="B180" s="26" t="s">
        <v>438</v>
      </c>
      <c r="C180" s="24" t="str">
        <f>IF(E180="","",E180)</f>
        <v>Инвеститорският контрол и строителният  надзор ще се осъществява от  “Инвестстрой – 92“ ЕООД, гр.Велико Търново.</v>
      </c>
      <c r="E180" s="69" t="s">
        <v>584</v>
      </c>
      <c r="F180" s="69"/>
      <c r="G180" s="69"/>
      <c r="H180" s="69"/>
    </row>
    <row r="181" spans="1:8" x14ac:dyDescent="0.25">
      <c r="A181" s="22">
        <f>code</f>
        <v>5401</v>
      </c>
      <c r="B181" s="26" t="s">
        <v>439</v>
      </c>
      <c r="C181" s="24" t="str">
        <f>IF(H181="","",H181)</f>
        <v/>
      </c>
      <c r="E181" s="23" t="s">
        <v>33</v>
      </c>
      <c r="F181" s="23"/>
      <c r="G181" s="23"/>
      <c r="H181" s="19"/>
    </row>
    <row r="182" spans="1:8" x14ac:dyDescent="0.25">
      <c r="A182" s="22">
        <f>code</f>
        <v>5401</v>
      </c>
      <c r="B182" s="26" t="s">
        <v>440</v>
      </c>
      <c r="C182" s="24" t="str">
        <f>IF(H182="","",H182)</f>
        <v>да</v>
      </c>
      <c r="E182" s="23" t="s">
        <v>34</v>
      </c>
      <c r="F182" s="23"/>
      <c r="G182" s="23"/>
      <c r="H182" s="21" t="s">
        <v>346</v>
      </c>
    </row>
    <row r="183" spans="1:8" x14ac:dyDescent="0.25">
      <c r="A183" s="22">
        <f>code</f>
        <v>5401</v>
      </c>
      <c r="B183" s="26" t="s">
        <v>441</v>
      </c>
      <c r="C183" s="24" t="str">
        <f>IF(H183="","",H183)</f>
        <v>да</v>
      </c>
      <c r="E183" s="23" t="s">
        <v>35</v>
      </c>
      <c r="F183" s="23"/>
      <c r="G183" s="23"/>
      <c r="H183" s="21" t="s">
        <v>346</v>
      </c>
    </row>
    <row r="184" spans="1:8" x14ac:dyDescent="0.25">
      <c r="E184" s="28"/>
      <c r="F184" s="29"/>
      <c r="G184" s="29"/>
      <c r="H184" s="29"/>
    </row>
    <row r="186" spans="1:8" ht="22.5" x14ac:dyDescent="0.25">
      <c r="E186" s="73" t="s">
        <v>450</v>
      </c>
      <c r="F186" s="73"/>
      <c r="G186" s="73"/>
      <c r="H186" s="73"/>
    </row>
    <row r="188" spans="1:8" x14ac:dyDescent="0.25">
      <c r="E188" s="43" t="s">
        <v>446</v>
      </c>
      <c r="F188" s="65" t="s">
        <v>579</v>
      </c>
      <c r="G188" s="65"/>
      <c r="H188" s="65"/>
    </row>
    <row r="189" spans="1:8" x14ac:dyDescent="0.25">
      <c r="E189" s="43" t="s">
        <v>447</v>
      </c>
      <c r="F189" s="66" t="str">
        <f>IF(code="","",VLOOKUP(code,muninfo,2,0))</f>
        <v>Вeликo Тъpнoвo</v>
      </c>
      <c r="G189" s="66"/>
      <c r="H189" s="66"/>
    </row>
    <row r="190" spans="1:8" x14ac:dyDescent="0.25">
      <c r="E190" s="43" t="s">
        <v>448</v>
      </c>
      <c r="F190" s="67" t="str">
        <f>IF(code="","",VLOOKUP(code,muninfo,4,0))</f>
        <v>Велико Търново</v>
      </c>
      <c r="G190" s="67"/>
      <c r="H190" s="67"/>
    </row>
    <row r="192" spans="1:8" x14ac:dyDescent="0.25">
      <c r="E192" s="53" t="s">
        <v>449</v>
      </c>
      <c r="F192" s="53"/>
      <c r="G192" s="53"/>
      <c r="H192" s="53"/>
    </row>
    <row r="194" spans="5:8" ht="29.25" customHeight="1" x14ac:dyDescent="0.25">
      <c r="E194" s="68" t="s">
        <v>534</v>
      </c>
      <c r="F194" s="68"/>
      <c r="G194" s="68"/>
      <c r="H194" s="68"/>
    </row>
  </sheetData>
  <sheetProtection algorithmName="SHA-512" hashValue="UypoBZFMcnVzd8GXilDlbW2yYRJj7Lb6pes2E1rrgFJhmlidE23zmkA8nB4v4MXJurgCtw43oSEeFdun/H3VeQ==" saltValue="JsOBisARxfKh6K/AyuP66g==" spinCount="100000" sheet="1" objects="1" scenarios="1"/>
  <mergeCells count="121">
    <mergeCell ref="E108:G108"/>
    <mergeCell ref="E116:G116"/>
    <mergeCell ref="E117:G117"/>
    <mergeCell ref="E118:G118"/>
    <mergeCell ref="E125:G125"/>
    <mergeCell ref="E126:G126"/>
    <mergeCell ref="E127:G127"/>
    <mergeCell ref="E29:G29"/>
    <mergeCell ref="E105:G105"/>
    <mergeCell ref="F46:G46"/>
    <mergeCell ref="E76:G76"/>
    <mergeCell ref="E77:G77"/>
    <mergeCell ref="E78:G78"/>
    <mergeCell ref="E86:G86"/>
    <mergeCell ref="E87:G87"/>
    <mergeCell ref="E88:G88"/>
    <mergeCell ref="E139:F139"/>
    <mergeCell ref="G139:H139"/>
    <mergeCell ref="E93:G93"/>
    <mergeCell ref="E94:G94"/>
    <mergeCell ref="E95:G95"/>
    <mergeCell ref="E156:H156"/>
    <mergeCell ref="E91:G91"/>
    <mergeCell ref="E101:G101"/>
    <mergeCell ref="E109:G109"/>
    <mergeCell ref="E99:G99"/>
    <mergeCell ref="E96:G96"/>
    <mergeCell ref="E97:G97"/>
    <mergeCell ref="E98:G98"/>
    <mergeCell ref="E106:G106"/>
    <mergeCell ref="E107:G107"/>
    <mergeCell ref="E123:G123"/>
    <mergeCell ref="E115:G115"/>
    <mergeCell ref="E114:G114"/>
    <mergeCell ref="E113:G113"/>
    <mergeCell ref="E112:G112"/>
    <mergeCell ref="E111:G111"/>
    <mergeCell ref="E140:H140"/>
    <mergeCell ref="E102:G102"/>
    <mergeCell ref="E121:G121"/>
    <mergeCell ref="E164:H164"/>
    <mergeCell ref="E158:G158"/>
    <mergeCell ref="F175:H175"/>
    <mergeCell ref="E179:H179"/>
    <mergeCell ref="E165:H165"/>
    <mergeCell ref="E172:H172"/>
    <mergeCell ref="F176:H176"/>
    <mergeCell ref="E162:G162"/>
    <mergeCell ref="E186:H186"/>
    <mergeCell ref="F188:H188"/>
    <mergeCell ref="F189:H189"/>
    <mergeCell ref="F190:H190"/>
    <mergeCell ref="E192:H192"/>
    <mergeCell ref="E194:H194"/>
    <mergeCell ref="E180:H180"/>
    <mergeCell ref="E171:H171"/>
    <mergeCell ref="E174:H174"/>
    <mergeCell ref="I47:J47"/>
    <mergeCell ref="E57:G57"/>
    <mergeCell ref="E53:G53"/>
    <mergeCell ref="E159:G159"/>
    <mergeCell ref="E160:G160"/>
    <mergeCell ref="E62:H62"/>
    <mergeCell ref="E59:G59"/>
    <mergeCell ref="E79:G79"/>
    <mergeCell ref="E81:G81"/>
    <mergeCell ref="E132:G132"/>
    <mergeCell ref="E157:H157"/>
    <mergeCell ref="E128:G128"/>
    <mergeCell ref="E58:G58"/>
    <mergeCell ref="E129:G129"/>
    <mergeCell ref="E122:G122"/>
    <mergeCell ref="E119:G119"/>
    <mergeCell ref="F13:H13"/>
    <mergeCell ref="E16:H16"/>
    <mergeCell ref="F177:H177"/>
    <mergeCell ref="E70:H70"/>
    <mergeCell ref="E72:G72"/>
    <mergeCell ref="E73:G73"/>
    <mergeCell ref="E74:G74"/>
    <mergeCell ref="E75:G75"/>
    <mergeCell ref="E56:H56"/>
    <mergeCell ref="E154:G154"/>
    <mergeCell ref="E54:G54"/>
    <mergeCell ref="E85:G85"/>
    <mergeCell ref="E61:G61"/>
    <mergeCell ref="E147:H147"/>
    <mergeCell ref="E89:G89"/>
    <mergeCell ref="E92:G92"/>
    <mergeCell ref="E60:G60"/>
    <mergeCell ref="E130:G130"/>
    <mergeCell ref="E82:G82"/>
    <mergeCell ref="E83:G83"/>
    <mergeCell ref="E84:G84"/>
    <mergeCell ref="E124:G124"/>
    <mergeCell ref="E103:G103"/>
    <mergeCell ref="E104:G104"/>
    <mergeCell ref="E2:H2"/>
    <mergeCell ref="E24:H24"/>
    <mergeCell ref="E30:H30"/>
    <mergeCell ref="E23:G23"/>
    <mergeCell ref="E47:H47"/>
    <mergeCell ref="E5:H5"/>
    <mergeCell ref="F7:H7"/>
    <mergeCell ref="F8:H8"/>
    <mergeCell ref="E32:G32"/>
    <mergeCell ref="E3:H3"/>
    <mergeCell ref="E33:H33"/>
    <mergeCell ref="F10:H10"/>
    <mergeCell ref="F6:H6"/>
    <mergeCell ref="E31:G31"/>
    <mergeCell ref="F9:H9"/>
    <mergeCell ref="E20:H20"/>
    <mergeCell ref="E19:H19"/>
    <mergeCell ref="F22:H22"/>
    <mergeCell ref="E15:H15"/>
    <mergeCell ref="E18:H18"/>
    <mergeCell ref="F45:G45"/>
    <mergeCell ref="F21:H21"/>
    <mergeCell ref="F11:H11"/>
    <mergeCell ref="F12:H12"/>
  </mergeCells>
  <conditionalFormatting sqref="H26:H29">
    <cfRule type="expression" dxfId="16" priority="17" stopIfTrue="1">
      <formula>$H$25="Ново строителство"</formula>
    </cfRule>
  </conditionalFormatting>
  <conditionalFormatting sqref="E56:H56">
    <cfRule type="expression" dxfId="15" priority="16" stopIfTrue="1">
      <formula>$H$54="не"</formula>
    </cfRule>
  </conditionalFormatting>
  <conditionalFormatting sqref="C10:D19 C139:D183 C21:D75 D20 C79:D84 C89:D94 C99:D104 C109:D114 C119:D124 C129:D132">
    <cfRule type="expression" dxfId="14" priority="15" stopIfTrue="1">
      <formula>_xlfn.ISFORMULA(C10)</formula>
    </cfRule>
  </conditionalFormatting>
  <conditionalFormatting sqref="E147:H153">
    <cfRule type="expression" dxfId="13" priority="14" stopIfTrue="1">
      <formula>SUM($H$124,$H$114,$H$104,$H$94,$H$84,$H$74)=0</formula>
    </cfRule>
  </conditionalFormatting>
  <conditionalFormatting sqref="C133:D138">
    <cfRule type="expression" dxfId="12" priority="13" stopIfTrue="1">
      <formula>_xlfn.ISFORMULA(C133)</formula>
    </cfRule>
  </conditionalFormatting>
  <conditionalFormatting sqref="C20">
    <cfRule type="expression" dxfId="11" priority="12" stopIfTrue="1">
      <formula>_xlfn.ISFORMULA(C20)</formula>
    </cfRule>
  </conditionalFormatting>
  <conditionalFormatting sqref="C76:D78">
    <cfRule type="expression" dxfId="10" priority="11" stopIfTrue="1">
      <formula>_xlfn.ISFORMULA(C76)</formula>
    </cfRule>
  </conditionalFormatting>
  <conditionalFormatting sqref="C85:D85">
    <cfRule type="expression" dxfId="9" priority="10" stopIfTrue="1">
      <formula>_xlfn.ISFORMULA(C85)</formula>
    </cfRule>
  </conditionalFormatting>
  <conditionalFormatting sqref="C86:D88">
    <cfRule type="expression" dxfId="8" priority="9" stopIfTrue="1">
      <formula>_xlfn.ISFORMULA(C86)</formula>
    </cfRule>
  </conditionalFormatting>
  <conditionalFormatting sqref="C95:D95">
    <cfRule type="expression" dxfId="7" priority="8" stopIfTrue="1">
      <formula>_xlfn.ISFORMULA(C95)</formula>
    </cfRule>
  </conditionalFormatting>
  <conditionalFormatting sqref="C96:D98">
    <cfRule type="expression" dxfId="6" priority="7" stopIfTrue="1">
      <formula>_xlfn.ISFORMULA(C96)</formula>
    </cfRule>
  </conditionalFormatting>
  <conditionalFormatting sqref="C105:D105">
    <cfRule type="expression" dxfId="5" priority="6" stopIfTrue="1">
      <formula>_xlfn.ISFORMULA(C105)</formula>
    </cfRule>
  </conditionalFormatting>
  <conditionalFormatting sqref="C106:D108">
    <cfRule type="expression" dxfId="4" priority="5" stopIfTrue="1">
      <formula>_xlfn.ISFORMULA(C106)</formula>
    </cfRule>
  </conditionalFormatting>
  <conditionalFormatting sqref="C115:D115">
    <cfRule type="expression" dxfId="3" priority="4" stopIfTrue="1">
      <formula>_xlfn.ISFORMULA(C115)</formula>
    </cfRule>
  </conditionalFormatting>
  <conditionalFormatting sqref="C116:D118">
    <cfRule type="expression" dxfId="2" priority="3" stopIfTrue="1">
      <formula>_xlfn.ISFORMULA(C116)</formula>
    </cfRule>
  </conditionalFormatting>
  <conditionalFormatting sqref="C125:D125">
    <cfRule type="expression" dxfId="1" priority="2" stopIfTrue="1">
      <formula>_xlfn.ISFORMULA(C125)</formula>
    </cfRule>
  </conditionalFormatting>
  <conditionalFormatting sqref="C126:D128">
    <cfRule type="expression" dxfId="0" priority="1" stopIfTrue="1">
      <formula>_xlfn.ISFORMULA(C126)</formula>
    </cfRule>
  </conditionalFormatting>
  <dataValidations count="11">
    <dataValidation type="list" allowBlank="1" showInputMessage="1" showErrorMessage="1" sqref="F6:H6">
      <formula1>ebk</formula1>
    </dataValidation>
    <dataValidation type="list" allowBlank="1" showInputMessage="1" showErrorMessage="1" sqref="H25">
      <formula1>state</formula1>
    </dataValidation>
    <dataValidation type="list" allowBlank="1" showInputMessage="1" showErrorMessage="1" sqref="H28">
      <formula1>repair</formula1>
    </dataValidation>
    <dataValidation type="list" allowBlank="1" showInputMessage="1" showErrorMessage="1" sqref="H48:H51">
      <formula1>ynm</formula1>
    </dataValidation>
    <dataValidation type="list" allowBlank="1" showInputMessage="1" showErrorMessage="1" sqref="H53">
      <formula1>type</formula1>
    </dataValidation>
    <dataValidation type="list" allowBlank="1" showInputMessage="1" showErrorMessage="1" sqref="H52 H54 H158:H162 H166:H168 H181:H183">
      <formula1>yn</formula1>
    </dataValidation>
    <dataValidation type="list" allowBlank="1" showInputMessage="1" showErrorMessage="1" sqref="F175:H175">
      <formula1>func</formula1>
    </dataValidation>
    <dataValidation type="list" allowBlank="1" showInputMessage="1" showErrorMessage="1" sqref="F177:H177">
      <formula1>paragraph</formula1>
    </dataValidation>
    <dataValidation type="list" allowBlank="1" showInputMessage="1" showErrorMessage="1" sqref="H154">
      <formula1>allowed</formula1>
    </dataValidation>
    <dataValidation type="custom" allowBlank="1" showInputMessage="1" showErrorMessage="1" errorTitle="Грешка" error="Заявеното финансиране не може да е повече от остатъчния индикативен бюджет." sqref="H130:H131">
      <formula1>$H$130&lt;=$H$63-$H$69</formula1>
    </dataValidation>
    <dataValidation type="custom" allowBlank="1" showInputMessage="1" showErrorMessage="1" error="Въведете трицифрен номер на дейност по ЕБК." sqref="F176:H176">
      <formula1>AND(ISNUMBER(F176),LEN(F176)=3)</formula1>
    </dataValidation>
  </dataValidations>
  <printOptions horizontalCentered="1"/>
  <pageMargins left="0.23622047244094491" right="0.23622047244094491" top="0.39370078740157483" bottom="0.43307086614173229" header="0.31496062992125984" footer="0.31496062992125984"/>
  <pageSetup paperSize="9" scale="97" fitToHeight="0" orientation="portrait" r:id="rId1"/>
  <rowBreaks count="1" manualBreakCount="1">
    <brk id="184" min="4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14</vt:i4>
      </vt:variant>
    </vt:vector>
  </HeadingPairs>
  <TitlesOfParts>
    <vt:vector size="16" baseType="lpstr">
      <vt:lpstr>lists</vt:lpstr>
      <vt:lpstr>FormKR</vt:lpstr>
      <vt:lpstr>allowed</vt:lpstr>
      <vt:lpstr>code</vt:lpstr>
      <vt:lpstr>ebk</vt:lpstr>
      <vt:lpstr>finsrc</vt:lpstr>
      <vt:lpstr>func</vt:lpstr>
      <vt:lpstr>local</vt:lpstr>
      <vt:lpstr>muninfo</vt:lpstr>
      <vt:lpstr>paragraph</vt:lpstr>
      <vt:lpstr>repair</vt:lpstr>
      <vt:lpstr>state</vt:lpstr>
      <vt:lpstr>type</vt:lpstr>
      <vt:lpstr>yn</vt:lpstr>
      <vt:lpstr>ynm</vt:lpstr>
      <vt:lpstr>FormKR!Област_печат</vt:lpstr>
    </vt:vector>
  </TitlesOfParts>
  <Company>Ministry Of Finance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Лаловски</dc:creator>
  <cp:lastModifiedBy>Milena Filipova</cp:lastModifiedBy>
  <cp:lastPrinted>2022-03-18T12:49:08Z</cp:lastPrinted>
  <dcterms:created xsi:type="dcterms:W3CDTF">2022-02-15T10:10:28Z</dcterms:created>
  <dcterms:modified xsi:type="dcterms:W3CDTF">2023-12-01T09:49:32Z</dcterms:modified>
</cp:coreProperties>
</file>