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ariela\Desktop\Tsanko\"/>
    </mc:Choice>
  </mc:AlternateContent>
  <workbookProtection workbookPassword="86B3" lockStructure="1"/>
  <bookViews>
    <workbookView xWindow="0" yWindow="0" windowWidth="23040" windowHeight="7752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_xlnm.Print_Area" localSheetId="1">FormKR!$E$1:$H$205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G67" i="2"/>
  <c r="C79" i="2" l="1"/>
  <c r="C130" i="2"/>
  <c r="H63" i="2"/>
  <c r="C69" i="2"/>
  <c r="G66" i="2" l="1"/>
  <c r="G68" i="2"/>
  <c r="G69" i="2"/>
  <c r="C63" i="2"/>
  <c r="G65" i="2"/>
</calcChain>
</file>

<file path=xl/sharedStrings.xml><?xml version="1.0" encoding="utf-8"?>
<sst xmlns="http://schemas.openxmlformats.org/spreadsheetml/2006/main" count="1178" uniqueCount="583">
  <si>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</si>
  <si>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</si>
  <si>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</si>
  <si>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</si>
  <si>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</si>
  <si>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</si>
  <si>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</si>
  <si>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</si>
  <si>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</si>
  <si>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</si>
  <si>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</si>
  <si>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</si>
  <si>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</si>
  <si>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</si>
  <si>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</si>
  <si>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</si>
  <si>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</si>
  <si>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</si>
  <si>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</si>
  <si>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</si>
  <si>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</si>
  <si>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</si>
  <si>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</si>
  <si>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</si>
  <si>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</si>
  <si>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</si>
  <si>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</si>
  <si>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</si>
  <si>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</si>
  <si>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</si>
  <si>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</si>
  <si>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</si>
  <si>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</si>
  <si>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</si>
  <si>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</si>
  <si>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</si>
  <si>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</si>
  <si>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</si>
  <si>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</si>
  <si>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</si>
  <si>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</si>
  <si>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</si>
  <si>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</si>
  <si>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</si>
  <si>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</si>
  <si>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</si>
  <si>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</si>
  <si>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</si>
  <si>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</si>
  <si>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</si>
  <si>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</si>
  <si>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</si>
  <si>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</si>
  <si>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</si>
  <si>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</si>
  <si>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</si>
  <si>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</si>
  <si>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</si>
  <si>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</si>
  <si>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</si>
  <si>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</si>
  <si>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</si>
  <si>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</si>
  <si>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</si>
  <si>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</si>
  <si>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</si>
  <si>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</si>
  <si>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</si>
  <si>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</si>
  <si>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</si>
  <si>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</si>
  <si>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</si>
  <si>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</si>
  <si>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</si>
  <si>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</si>
  <si>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</si>
  <si>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</si>
  <si>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</si>
  <si>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</si>
  <si>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</si>
  <si>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</si>
  <si>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</si>
  <si>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</si>
  <si>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</si>
  <si>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</si>
  <si>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</si>
  <si>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</si>
  <si>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</si>
  <si>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</si>
  <si>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</si>
  <si>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</si>
  <si>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</si>
  <si>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</si>
  <si>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</si>
  <si>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</si>
  <si>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</si>
  <si>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</si>
  <si>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</si>
  <si>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</si>
  <si>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</si>
  <si>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</si>
  <si>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</si>
  <si>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</si>
  <si>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</si>
  <si>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</si>
  <si>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</si>
  <si>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</si>
  <si>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</si>
  <si>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</si>
  <si>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</si>
  <si>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</si>
  <si>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</si>
  <si>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</si>
  <si>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</si>
  <si>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</si>
  <si>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</si>
  <si>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</si>
  <si>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</si>
  <si>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</si>
  <si>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</si>
  <si>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</si>
  <si>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</si>
  <si>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</si>
  <si>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</si>
  <si>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</si>
  <si>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</si>
  <si>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</si>
  <si>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</si>
  <si>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</si>
  <si>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</si>
  <si>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</si>
  <si>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</si>
  <si>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</si>
  <si>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</si>
  <si>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</si>
  <si>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</si>
  <si>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</si>
  <si>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</si>
  <si>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</si>
  <si>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</si>
  <si>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</si>
  <si>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</si>
  <si>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</si>
  <si>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</si>
  <si>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</si>
  <si>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</si>
  <si>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</si>
  <si>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</si>
  <si>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</si>
  <si>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</si>
  <si>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</si>
  <si>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</si>
  <si>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</si>
  <si>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</si>
  <si>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</si>
  <si>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</si>
  <si>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</si>
  <si>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</si>
  <si>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</si>
  <si>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</si>
  <si>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</si>
  <si>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</si>
  <si>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</si>
  <si>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</si>
  <si>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</si>
  <si>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</si>
  <si>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</si>
  <si>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</si>
  <si>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</si>
  <si>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</si>
  <si>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</si>
  <si>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</si>
  <si>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</si>
  <si>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</si>
  <si>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</si>
  <si>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</si>
  <si>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</si>
  <si>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</si>
  <si>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</si>
  <si>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</si>
  <si>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</si>
  <si>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</si>
  <si>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</si>
  <si>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</si>
  <si>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</si>
  <si>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</si>
  <si>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</si>
  <si>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</si>
  <si>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</si>
  <si>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</si>
  <si>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</si>
  <si>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</si>
  <si>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</si>
  <si>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</si>
  <si>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</si>
  <si>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</si>
  <si>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</si>
  <si>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</si>
  <si>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</si>
  <si>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</si>
  <si>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</si>
  <si>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</si>
  <si>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</si>
  <si>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</si>
  <si>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</si>
  <si>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</si>
  <si>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</si>
  <si>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</si>
  <si>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</si>
  <si>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</si>
  <si>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</si>
  <si>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</si>
  <si>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</si>
  <si>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</si>
  <si>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</si>
  <si>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</si>
  <si>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</si>
  <si>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</si>
  <si>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</si>
  <si>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</si>
  <si>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</si>
  <si>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</si>
  <si>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</si>
  <si>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</si>
  <si>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</si>
  <si>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</si>
  <si>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</si>
  <si>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</si>
  <si>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</si>
  <si>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</si>
  <si>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</si>
  <si>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</si>
  <si>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</si>
  <si>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</si>
  <si>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</si>
  <si>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</si>
  <si>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</si>
  <si>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</si>
  <si>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</si>
  <si>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</si>
  <si>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</si>
  <si>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</si>
  <si>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</si>
  <si>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</si>
  <si>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</si>
  <si>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</si>
  <si>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</si>
  <si>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</si>
  <si>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</si>
  <si>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</si>
  <si>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</si>
  <si>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</si>
  <si>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</si>
  <si>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</si>
  <si>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</si>
  <si>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</si>
  <si>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</si>
  <si>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</si>
  <si>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</si>
  <si>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</si>
  <si>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</si>
  <si>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</si>
  <si>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</si>
  <si>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</si>
  <si>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</si>
  <si>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</si>
  <si>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</si>
  <si>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</si>
  <si>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</si>
  <si>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</si>
  <si>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</si>
  <si>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</si>
  <si>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</si>
  <si>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</si>
  <si>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</si>
  <si>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</si>
  <si>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</si>
  <si>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</si>
  <si>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</si>
  <si>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</si>
  <si>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</si>
  <si>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</si>
  <si>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</si>
  <si>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</si>
  <si>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</si>
  <si>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</si>
  <si>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</si>
  <si>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</si>
  <si>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</si>
  <si>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</si>
  <si>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</si>
  <si>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</si>
  <si>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</si>
  <si>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</si>
  <si>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</si>
  <si>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</si>
  <si>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</si>
  <si>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</si>
  <si>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</si>
  <si>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</si>
  <si>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</si>
  <si>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</si>
  <si>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</si>
  <si>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</si>
  <si>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</si>
  <si>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</si>
  <si>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</si>
  <si>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</si>
  <si>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</si>
  <si>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</si>
  <si>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</si>
  <si>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</si>
  <si>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</si>
  <si>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</si>
  <si>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</si>
  <si>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</si>
  <si>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</si>
  <si>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</si>
  <si>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</si>
  <si>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</si>
  <si>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</si>
  <si>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</si>
  <si>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</si>
  <si>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</si>
  <si>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</si>
  <si>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</si>
  <si>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</si>
  <si>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</si>
  <si>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</si>
  <si>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</si>
  <si>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</si>
  <si>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</si>
  <si>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</si>
  <si>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</si>
  <si>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</si>
  <si>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</si>
  <si>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</si>
  <si>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</si>
  <si>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</si>
  <si>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</si>
  <si>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</si>
  <si>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</si>
  <si>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</si>
  <si>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</si>
  <si>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</si>
  <si>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</si>
  <si>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</si>
  <si>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</si>
  <si>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</si>
  <si>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</si>
  <si>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</si>
  <si>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</si>
  <si>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</si>
  <si>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</si>
  <si>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</si>
  <si>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</si>
  <si>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</si>
  <si>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</si>
  <si>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</si>
  <si>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</si>
  <si>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</si>
  <si>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</si>
  <si>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</si>
  <si>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</si>
  <si>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</si>
  <si>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</si>
  <si>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</si>
  <si>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</si>
  <si>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</si>
  <si>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</si>
  <si>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</si>
  <si>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</si>
  <si>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</si>
  <si>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</si>
  <si>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</si>
  <si>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</si>
  <si>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</si>
  <si>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</si>
  <si>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</si>
  <si>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</si>
  <si>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</si>
  <si>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</si>
  <si>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</si>
  <si>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</si>
  <si>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</si>
  <si>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</si>
  <si>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</si>
  <si>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</si>
  <si>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</si>
  <si>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</si>
  <si>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</si>
  <si>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</si>
  <si>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</si>
  <si>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</si>
  <si>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</si>
  <si>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</si>
  <si>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</si>
  <si>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</si>
  <si>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</si>
  <si>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</si>
  <si>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</si>
  <si>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</si>
  <si>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</si>
  <si>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</si>
  <si>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</si>
  <si>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</si>
  <si>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</si>
  <si>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</si>
  <si>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</si>
  <si>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</si>
  <si>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</si>
  <si>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</si>
  <si>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</si>
  <si>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</si>
  <si>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</si>
  <si>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</si>
  <si>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</si>
  <si>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</si>
  <si>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</si>
  <si>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</si>
  <si>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</si>
  <si>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</si>
  <si>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</si>
  <si>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</si>
  <si>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</si>
  <si>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</si>
  <si>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</si>
  <si>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</si>
  <si>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</si>
  <si>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</si>
  <si>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</si>
  <si>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</si>
  <si>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</si>
  <si>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</si>
  <si>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</si>
  <si>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</si>
  <si>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</si>
  <si>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</si>
  <si>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</si>
  <si>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</si>
  <si>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</si>
  <si>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</si>
  <si>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</si>
  <si>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</si>
  <si>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</si>
  <si>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</si>
  <si>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</si>
  <si>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</si>
  <si>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</si>
  <si>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</si>
  <si>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</si>
  <si>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</si>
  <si>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</si>
  <si>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</si>
  <si>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</si>
  <si>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</si>
  <si>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</si>
  <si>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</si>
  <si>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</si>
  <si>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</si>
  <si>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</si>
  <si>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</si>
  <si>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</si>
  <si>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</si>
  <si>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</si>
  <si>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</si>
  <si>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</si>
  <si>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</si>
  <si>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</si>
  <si>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</si>
  <si>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</si>
  <si>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</si>
  <si>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</si>
  <si>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</si>
  <si>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</si>
  <si>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</si>
  <si>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</si>
  <si>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</si>
  <si>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</si>
  <si>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</si>
  <si>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</si>
  <si>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</si>
  <si>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</si>
  <si>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</si>
  <si>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</si>
  <si>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</si>
  <si>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</si>
  <si>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</si>
  <si>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</si>
  <si>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</si>
  <si>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</si>
  <si>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</si>
  <si>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</si>
  <si>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</si>
  <si>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</si>
  <si>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</si>
  <si>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</si>
  <si>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</si>
  <si>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</si>
  <si>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</si>
  <si>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</si>
  <si>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</si>
  <si>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</si>
  <si>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</si>
  <si>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</si>
  <si>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</si>
  <si>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</si>
  <si>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</si>
  <si>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</si>
  <si>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</si>
  <si>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</si>
  <si>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</si>
  <si>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</si>
  <si>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</si>
  <si>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</si>
  <si>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</si>
  <si>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</si>
  <si>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</si>
  <si>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</si>
  <si>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</si>
  <si>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</si>
  <si>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</si>
  <si>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</si>
  <si>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</si>
  <si>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</si>
  <si>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</si>
  <si>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</si>
  <si>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</si>
  <si>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</si>
  <si>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</si>
  <si>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</si>
  <si>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</si>
  <si>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</si>
  <si>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</si>
  <si>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</si>
  <si>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</si>
  <si>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</si>
  <si>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</si>
  <si>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</si>
  <si>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</si>
  <si>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</si>
  <si>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</si>
  <si>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</si>
  <si>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</si>
  <si>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</si>
  <si>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</si>
  <si>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</si>
  <si>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</si>
  <si>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</si>
  <si>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</si>
  <si>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</si>
  <si>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</si>
  <si>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</si>
  <si>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</si>
  <si>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</si>
  <si>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</si>
  <si>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</si>
  <si>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</si>
  <si>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</si>
  <si>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</si>
  <si>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</si>
  <si>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</si>
  <si>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</si>
  <si>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</si>
  <si>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</si>
  <si>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</si>
  <si>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</si>
  <si>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</si>
  <si>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</si>
  <si>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</si>
  <si>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</si>
  <si>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</si>
  <si>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062/ 619 512</t>
  </si>
  <si>
    <t>tsanko_boyadzhiev@abv.bg</t>
  </si>
  <si>
    <t>гр.Велико Търново</t>
  </si>
  <si>
    <t>Изложбени зали "Рафаел Михайлов", гр. Велико Търново</t>
  </si>
  <si>
    <t xml:space="preserve">Проектът предвижда  внедряване на мерки за енергийна ефективност, с което да се постигне намаляване на разходите и улесняване по-доброто и ефикасно експлоатиране на Изложбени зали "Рафаел Михайлов" - гр. Велико Търново. Посредством инвестицията  ще се осигури сигурна и съвременна модерна среда за излагане и  популяризиране на богатото културно-историческо наследство на страната и в частност на Велико Търново,  организиране и провеждане на международни, национални, регионални,колективни и индивидуални изложби, симпозиуми, пленери, изложения и базари, концерти, конференции с цел привличане на по-голям брой заинтересовани страни, както и туристи с интерес към културата и изкуството. </t>
  </si>
  <si>
    <t xml:space="preserve">Предвижда се извършването на следните строително-монтажни работи - 
1.1. Въвеждане на мерки за ЕЕ  в т.ч.  топлоизолиране с термопанели на покрив, както и външни стени; изграждане на нова отоплителна инсталация, изграждане на вентилационна и климатична инсталация за подобряване на отоплителната ефективност с  нова VRV система,  подмяна на ел. инсталация и осветление; 
1.2. Изграждане на достъпна архитектурна среда- в обекта на интервенция съществува частично осигурена достъпна среда, но не и до тоалетните помещения и поради тази причина са предвидени дейности по осигуряване на достъпна среда чрез монтиране на верижен стълбищен подемник робот-транспонтьор, както и чрез нови архитектурни решения за помещенията с ограничена достъпност.
1.3. Ремонтни дейности - предвижда се ремонт и частична подмяна на дървена конструкция на покрива, обработка на стоманената му конструкция и др., както и ремонт на пукнатини по стените. За да отговори обекта на нормативните противопожарни изисквания се предвижда и монтаж на противопожарни врати, както и изграждане на противопожарна стена.
</t>
  </si>
  <si>
    <t xml:space="preserve">Извършени СМР в т.ч.:
- основен ремонт на сграден фонд;
- въведени мерки за енергийна ефективност;
- изградена достъпна среда - монтиран верижен стълбищен подемник робот-транспонтьор .
Икономии в годишното потребление на първична енергия - 83 113.52 MWh/y
</t>
  </si>
  <si>
    <t>Енергийно обновяване на Изложбени зали "Рафаел Михайлов", гр. Велико Търново</t>
  </si>
  <si>
    <t xml:space="preserve">Налице е разработен и приет инвестиционен проект във фаза „Технически проект“ с изготвен Комплексен доклад.
 СМР, целящо модернизация чрез внедряване на енергоспестяващи мерки на съществуващия сграден фонд на Изложбени зали "Рафаел Михайлов" - Велико Търново.
</t>
  </si>
  <si>
    <t>Нисък риск. Управлението на инвестицията в т.ч. мониторинг на процесите ще се извършва от експерти на община Велико Търново.</t>
  </si>
  <si>
    <t>Даниел Димитров 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</si>
</sst>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horizontal="left" vertical="center" wrapText="1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4.4" x14ac:dyDescent="0.3"/>
  <cols>
    <col min="1" max="1" width="5" bestFit="1" customWidth="1"/>
    <col min="2" max="2" width="19.109375" bestFit="1" customWidth="1"/>
    <col min="3" max="3" width="25.6640625" bestFit="1" customWidth="1"/>
    <col min="4" max="4" width="16" bestFit="1" customWidth="1"/>
    <col min="5" max="5" width="3.44140625" bestFit="1" customWidth="1"/>
    <col min="6" max="6" width="17.33203125" bestFit="1" customWidth="1"/>
    <col min="7" max="7" width="13.6640625" bestFit="1" customWidth="1"/>
    <col min="8" max="8" width="17.5546875" bestFit="1" customWidth="1"/>
    <col min="9" max="10" width="18.44140625" bestFit="1" customWidth="1"/>
    <col min="11" max="11" width="9.6640625" customWidth="1"/>
    <col min="12" max="12" width="90.5546875" bestFit="1" customWidth="1"/>
    <col min="13" max="13" width="19.88671875" bestFit="1" customWidth="1"/>
  </cols>
  <sheetData>
    <row r="1" spans="1:13" ht="15.6" x14ac:dyDescent="0.3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3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3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3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3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3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3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3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3">
      <c r="A9">
        <v>5109</v>
      </c>
      <c r="B9" t="s">
        <v>57</v>
      </c>
      <c r="C9" t="s">
        <v>48</v>
      </c>
      <c r="D9" t="s">
        <v>49</v>
      </c>
    </row>
    <row r="10" spans="1:13" x14ac:dyDescent="0.3">
      <c r="A10">
        <v>5110</v>
      </c>
      <c r="B10" t="s">
        <v>58</v>
      </c>
      <c r="C10" t="s">
        <v>48</v>
      </c>
      <c r="D10" t="s">
        <v>49</v>
      </c>
    </row>
    <row r="11" spans="1:13" x14ac:dyDescent="0.3">
      <c r="A11">
        <v>5111</v>
      </c>
      <c r="B11" t="s">
        <v>59</v>
      </c>
      <c r="C11" t="s">
        <v>48</v>
      </c>
      <c r="D11" t="s">
        <v>49</v>
      </c>
    </row>
    <row r="12" spans="1:13" x14ac:dyDescent="0.3">
      <c r="A12">
        <v>5112</v>
      </c>
      <c r="B12" t="s">
        <v>60</v>
      </c>
      <c r="C12" t="s">
        <v>48</v>
      </c>
      <c r="D12" t="s">
        <v>49</v>
      </c>
    </row>
    <row r="13" spans="1:13" x14ac:dyDescent="0.3">
      <c r="A13">
        <v>5113</v>
      </c>
      <c r="B13" t="s">
        <v>61</v>
      </c>
      <c r="C13" t="s">
        <v>48</v>
      </c>
      <c r="D13" t="s">
        <v>49</v>
      </c>
    </row>
    <row r="14" spans="1:13" x14ac:dyDescent="0.3">
      <c r="A14">
        <v>5114</v>
      </c>
      <c r="B14" t="s">
        <v>62</v>
      </c>
      <c r="C14" t="s">
        <v>48</v>
      </c>
      <c r="D14" t="s">
        <v>49</v>
      </c>
    </row>
    <row r="15" spans="1:13" x14ac:dyDescent="0.3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3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3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3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3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3">
      <c r="A20">
        <v>5206</v>
      </c>
      <c r="B20" t="s">
        <v>70</v>
      </c>
      <c r="C20" t="s">
        <v>64</v>
      </c>
      <c r="D20" t="s">
        <v>65</v>
      </c>
    </row>
    <row r="21" spans="1:12" x14ac:dyDescent="0.3">
      <c r="A21">
        <v>5207</v>
      </c>
      <c r="B21" t="s">
        <v>71</v>
      </c>
      <c r="C21" t="s">
        <v>64</v>
      </c>
      <c r="D21" t="s">
        <v>65</v>
      </c>
    </row>
    <row r="22" spans="1:12" x14ac:dyDescent="0.3">
      <c r="A22">
        <v>5208</v>
      </c>
      <c r="B22" t="s">
        <v>72</v>
      </c>
      <c r="C22" t="s">
        <v>64</v>
      </c>
      <c r="D22" t="s">
        <v>65</v>
      </c>
    </row>
    <row r="23" spans="1:12" x14ac:dyDescent="0.3">
      <c r="A23">
        <v>5209</v>
      </c>
      <c r="B23" t="s">
        <v>73</v>
      </c>
      <c r="C23" t="s">
        <v>64</v>
      </c>
      <c r="D23" t="s">
        <v>65</v>
      </c>
    </row>
    <row r="24" spans="1:12" x14ac:dyDescent="0.3">
      <c r="A24">
        <v>5210</v>
      </c>
      <c r="B24" t="s">
        <v>74</v>
      </c>
      <c r="C24" t="s">
        <v>64</v>
      </c>
      <c r="D24" t="s">
        <v>65</v>
      </c>
    </row>
    <row r="25" spans="1:12" x14ac:dyDescent="0.3">
      <c r="A25">
        <v>5211</v>
      </c>
      <c r="B25" t="s">
        <v>75</v>
      </c>
      <c r="C25" t="s">
        <v>64</v>
      </c>
      <c r="D25" t="s">
        <v>65</v>
      </c>
    </row>
    <row r="26" spans="1:12" x14ac:dyDescent="0.3">
      <c r="A26">
        <v>5212</v>
      </c>
      <c r="B26" t="s">
        <v>76</v>
      </c>
      <c r="C26" t="s">
        <v>64</v>
      </c>
      <c r="D26" t="s">
        <v>65</v>
      </c>
    </row>
    <row r="27" spans="1:12" x14ac:dyDescent="0.3">
      <c r="A27">
        <v>5213</v>
      </c>
      <c r="B27" t="s">
        <v>77</v>
      </c>
      <c r="C27" t="s">
        <v>64</v>
      </c>
      <c r="D27" t="s">
        <v>65</v>
      </c>
    </row>
    <row r="28" spans="1:12" x14ac:dyDescent="0.3">
      <c r="A28">
        <v>5301</v>
      </c>
      <c r="B28" t="s">
        <v>78</v>
      </c>
      <c r="C28" t="s">
        <v>79</v>
      </c>
      <c r="D28" t="s">
        <v>80</v>
      </c>
    </row>
    <row r="29" spans="1:12" x14ac:dyDescent="0.3">
      <c r="A29">
        <v>5302</v>
      </c>
      <c r="B29" t="s">
        <v>81</v>
      </c>
      <c r="C29" t="s">
        <v>79</v>
      </c>
      <c r="D29" t="s">
        <v>80</v>
      </c>
    </row>
    <row r="30" spans="1:12" x14ac:dyDescent="0.3">
      <c r="A30">
        <v>5303</v>
      </c>
      <c r="B30" t="s">
        <v>82</v>
      </c>
      <c r="C30" t="s">
        <v>79</v>
      </c>
      <c r="D30" t="s">
        <v>80</v>
      </c>
    </row>
    <row r="31" spans="1:12" x14ac:dyDescent="0.3">
      <c r="A31">
        <v>5304</v>
      </c>
      <c r="B31" t="s">
        <v>83</v>
      </c>
      <c r="C31" t="s">
        <v>79</v>
      </c>
      <c r="D31" t="s">
        <v>80</v>
      </c>
    </row>
    <row r="32" spans="1:12" x14ac:dyDescent="0.3">
      <c r="A32">
        <v>5305</v>
      </c>
      <c r="B32" t="s">
        <v>84</v>
      </c>
      <c r="C32" t="s">
        <v>79</v>
      </c>
      <c r="D32" t="s">
        <v>80</v>
      </c>
    </row>
    <row r="33" spans="1:4" x14ac:dyDescent="0.3">
      <c r="A33">
        <v>5306</v>
      </c>
      <c r="B33" t="s">
        <v>85</v>
      </c>
      <c r="C33" t="s">
        <v>79</v>
      </c>
      <c r="D33" t="s">
        <v>80</v>
      </c>
    </row>
    <row r="34" spans="1:4" x14ac:dyDescent="0.3">
      <c r="A34">
        <v>5307</v>
      </c>
      <c r="B34" t="s">
        <v>86</v>
      </c>
      <c r="C34" t="s">
        <v>79</v>
      </c>
      <c r="D34" t="s">
        <v>80</v>
      </c>
    </row>
    <row r="35" spans="1:4" x14ac:dyDescent="0.3">
      <c r="A35">
        <v>5308</v>
      </c>
      <c r="B35" t="s">
        <v>87</v>
      </c>
      <c r="C35" t="s">
        <v>79</v>
      </c>
      <c r="D35" t="s">
        <v>80</v>
      </c>
    </row>
    <row r="36" spans="1:4" x14ac:dyDescent="0.3">
      <c r="A36">
        <v>5309</v>
      </c>
      <c r="B36" t="s">
        <v>88</v>
      </c>
      <c r="C36" t="s">
        <v>79</v>
      </c>
      <c r="D36" t="s">
        <v>80</v>
      </c>
    </row>
    <row r="37" spans="1:4" x14ac:dyDescent="0.3">
      <c r="A37">
        <v>5310</v>
      </c>
      <c r="B37" t="s">
        <v>89</v>
      </c>
      <c r="C37" t="s">
        <v>79</v>
      </c>
      <c r="D37" t="s">
        <v>80</v>
      </c>
    </row>
    <row r="38" spans="1:4" x14ac:dyDescent="0.3">
      <c r="A38">
        <v>5311</v>
      </c>
      <c r="B38" t="s">
        <v>90</v>
      </c>
      <c r="C38" t="s">
        <v>79</v>
      </c>
      <c r="D38" t="s">
        <v>80</v>
      </c>
    </row>
    <row r="39" spans="1:4" x14ac:dyDescent="0.3">
      <c r="A39">
        <v>5312</v>
      </c>
      <c r="B39" t="s">
        <v>91</v>
      </c>
      <c r="C39" t="s">
        <v>79</v>
      </c>
      <c r="D39" t="s">
        <v>80</v>
      </c>
    </row>
    <row r="40" spans="1:4" x14ac:dyDescent="0.3">
      <c r="A40">
        <v>5401</v>
      </c>
      <c r="B40" t="s">
        <v>92</v>
      </c>
      <c r="C40" t="s">
        <v>93</v>
      </c>
      <c r="D40" t="s">
        <v>94</v>
      </c>
    </row>
    <row r="41" spans="1:4" x14ac:dyDescent="0.3">
      <c r="A41">
        <v>5402</v>
      </c>
      <c r="B41" t="s">
        <v>95</v>
      </c>
      <c r="C41" t="s">
        <v>93</v>
      </c>
      <c r="D41" t="s">
        <v>94</v>
      </c>
    </row>
    <row r="42" spans="1:4" x14ac:dyDescent="0.3">
      <c r="A42">
        <v>5403</v>
      </c>
      <c r="B42" t="s">
        <v>96</v>
      </c>
      <c r="C42" t="s">
        <v>93</v>
      </c>
      <c r="D42" t="s">
        <v>94</v>
      </c>
    </row>
    <row r="43" spans="1:4" x14ac:dyDescent="0.3">
      <c r="A43">
        <v>5404</v>
      </c>
      <c r="B43" t="s">
        <v>97</v>
      </c>
      <c r="C43" t="s">
        <v>93</v>
      </c>
      <c r="D43" t="s">
        <v>94</v>
      </c>
    </row>
    <row r="44" spans="1:4" x14ac:dyDescent="0.3">
      <c r="A44">
        <v>5405</v>
      </c>
      <c r="B44" t="s">
        <v>98</v>
      </c>
      <c r="C44" t="s">
        <v>93</v>
      </c>
      <c r="D44" t="s">
        <v>94</v>
      </c>
    </row>
    <row r="45" spans="1:4" x14ac:dyDescent="0.3">
      <c r="A45">
        <v>5406</v>
      </c>
      <c r="B45" t="s">
        <v>99</v>
      </c>
      <c r="C45" t="s">
        <v>93</v>
      </c>
      <c r="D45" t="s">
        <v>94</v>
      </c>
    </row>
    <row r="46" spans="1:4" x14ac:dyDescent="0.3">
      <c r="A46">
        <v>5407</v>
      </c>
      <c r="B46" t="s">
        <v>100</v>
      </c>
      <c r="C46" t="s">
        <v>93</v>
      </c>
      <c r="D46" t="s">
        <v>94</v>
      </c>
    </row>
    <row r="47" spans="1:4" x14ac:dyDescent="0.3">
      <c r="A47">
        <v>5408</v>
      </c>
      <c r="B47" t="s">
        <v>101</v>
      </c>
      <c r="C47" t="s">
        <v>93</v>
      </c>
      <c r="D47" t="s">
        <v>94</v>
      </c>
    </row>
    <row r="48" spans="1:4" x14ac:dyDescent="0.3">
      <c r="A48">
        <v>5409</v>
      </c>
      <c r="B48" t="s">
        <v>102</v>
      </c>
      <c r="C48" t="s">
        <v>93</v>
      </c>
      <c r="D48" t="s">
        <v>94</v>
      </c>
    </row>
    <row r="49" spans="1:4" x14ac:dyDescent="0.3">
      <c r="A49">
        <v>5410</v>
      </c>
      <c r="B49" t="s">
        <v>103</v>
      </c>
      <c r="C49" t="s">
        <v>93</v>
      </c>
      <c r="D49" t="s">
        <v>94</v>
      </c>
    </row>
    <row r="50" spans="1:4" x14ac:dyDescent="0.3">
      <c r="A50">
        <v>5501</v>
      </c>
      <c r="B50" t="s">
        <v>104</v>
      </c>
      <c r="C50" t="s">
        <v>105</v>
      </c>
      <c r="D50" t="s">
        <v>106</v>
      </c>
    </row>
    <row r="51" spans="1:4" x14ac:dyDescent="0.3">
      <c r="A51">
        <v>5502</v>
      </c>
      <c r="B51" t="s">
        <v>107</v>
      </c>
      <c r="C51" t="s">
        <v>105</v>
      </c>
      <c r="D51" t="s">
        <v>106</v>
      </c>
    </row>
    <row r="52" spans="1:4" x14ac:dyDescent="0.3">
      <c r="A52">
        <v>5503</v>
      </c>
      <c r="B52" t="s">
        <v>108</v>
      </c>
      <c r="C52" t="s">
        <v>105</v>
      </c>
      <c r="D52" t="s">
        <v>106</v>
      </c>
    </row>
    <row r="53" spans="1:4" x14ac:dyDescent="0.3">
      <c r="A53">
        <v>5504</v>
      </c>
      <c r="B53" t="s">
        <v>106</v>
      </c>
      <c r="C53" t="s">
        <v>105</v>
      </c>
      <c r="D53" t="s">
        <v>106</v>
      </c>
    </row>
    <row r="54" spans="1:4" x14ac:dyDescent="0.3">
      <c r="A54">
        <v>5505</v>
      </c>
      <c r="B54" t="s">
        <v>109</v>
      </c>
      <c r="C54" t="s">
        <v>105</v>
      </c>
      <c r="D54" t="s">
        <v>106</v>
      </c>
    </row>
    <row r="55" spans="1:4" x14ac:dyDescent="0.3">
      <c r="A55">
        <v>5506</v>
      </c>
      <c r="B55" t="s">
        <v>110</v>
      </c>
      <c r="C55" t="s">
        <v>105</v>
      </c>
      <c r="D55" t="s">
        <v>106</v>
      </c>
    </row>
    <row r="56" spans="1:4" x14ac:dyDescent="0.3">
      <c r="A56">
        <v>5507</v>
      </c>
      <c r="B56" t="s">
        <v>111</v>
      </c>
      <c r="C56" t="s">
        <v>105</v>
      </c>
      <c r="D56" t="s">
        <v>106</v>
      </c>
    </row>
    <row r="57" spans="1:4" x14ac:dyDescent="0.3">
      <c r="A57">
        <v>5508</v>
      </c>
      <c r="B57" t="s">
        <v>112</v>
      </c>
      <c r="C57" t="s">
        <v>105</v>
      </c>
      <c r="D57" t="s">
        <v>106</v>
      </c>
    </row>
    <row r="58" spans="1:4" x14ac:dyDescent="0.3">
      <c r="A58">
        <v>5509</v>
      </c>
      <c r="B58" t="s">
        <v>113</v>
      </c>
      <c r="C58" t="s">
        <v>105</v>
      </c>
      <c r="D58" t="s">
        <v>106</v>
      </c>
    </row>
    <row r="59" spans="1:4" x14ac:dyDescent="0.3">
      <c r="A59">
        <v>5510</v>
      </c>
      <c r="B59" t="s">
        <v>114</v>
      </c>
      <c r="C59" t="s">
        <v>105</v>
      </c>
      <c r="D59" t="s">
        <v>106</v>
      </c>
    </row>
    <row r="60" spans="1:4" x14ac:dyDescent="0.3">
      <c r="A60">
        <v>5511</v>
      </c>
      <c r="B60" t="s">
        <v>115</v>
      </c>
      <c r="C60" t="s">
        <v>105</v>
      </c>
      <c r="D60" t="s">
        <v>106</v>
      </c>
    </row>
    <row r="61" spans="1:4" x14ac:dyDescent="0.3">
      <c r="A61">
        <v>5601</v>
      </c>
      <c r="B61" t="s">
        <v>116</v>
      </c>
      <c r="C61" t="s">
        <v>105</v>
      </c>
      <c r="D61" t="s">
        <v>117</v>
      </c>
    </row>
    <row r="62" spans="1:4" x14ac:dyDescent="0.3">
      <c r="A62">
        <v>5602</v>
      </c>
      <c r="B62" t="s">
        <v>118</v>
      </c>
      <c r="C62" t="s">
        <v>105</v>
      </c>
      <c r="D62" t="s">
        <v>117</v>
      </c>
    </row>
    <row r="63" spans="1:4" x14ac:dyDescent="0.3">
      <c r="A63">
        <v>5603</v>
      </c>
      <c r="B63" t="s">
        <v>119</v>
      </c>
      <c r="C63" t="s">
        <v>105</v>
      </c>
      <c r="D63" t="s">
        <v>117</v>
      </c>
    </row>
    <row r="64" spans="1:4" x14ac:dyDescent="0.3">
      <c r="A64">
        <v>5605</v>
      </c>
      <c r="B64" t="s">
        <v>120</v>
      </c>
      <c r="C64" t="s">
        <v>105</v>
      </c>
      <c r="D64" t="s">
        <v>117</v>
      </c>
    </row>
    <row r="65" spans="1:4" x14ac:dyDescent="0.3">
      <c r="A65">
        <v>5606</v>
      </c>
      <c r="B65" t="s">
        <v>121</v>
      </c>
      <c r="C65" t="s">
        <v>105</v>
      </c>
      <c r="D65" t="s">
        <v>117</v>
      </c>
    </row>
    <row r="66" spans="1:4" x14ac:dyDescent="0.3">
      <c r="A66">
        <v>5607</v>
      </c>
      <c r="B66" t="s">
        <v>122</v>
      </c>
      <c r="C66" t="s">
        <v>105</v>
      </c>
      <c r="D66" t="s">
        <v>117</v>
      </c>
    </row>
    <row r="67" spans="1:4" x14ac:dyDescent="0.3">
      <c r="A67">
        <v>5608</v>
      </c>
      <c r="B67" t="s">
        <v>123</v>
      </c>
      <c r="C67" t="s">
        <v>105</v>
      </c>
      <c r="D67" t="s">
        <v>117</v>
      </c>
    </row>
    <row r="68" spans="1:4" x14ac:dyDescent="0.3">
      <c r="A68">
        <v>5609</v>
      </c>
      <c r="B68" t="s">
        <v>124</v>
      </c>
      <c r="C68" t="s">
        <v>105</v>
      </c>
      <c r="D68" t="s">
        <v>117</v>
      </c>
    </row>
    <row r="69" spans="1:4" x14ac:dyDescent="0.3">
      <c r="A69">
        <v>5610</v>
      </c>
      <c r="B69" t="s">
        <v>125</v>
      </c>
      <c r="C69" t="s">
        <v>105</v>
      </c>
      <c r="D69" t="s">
        <v>117</v>
      </c>
    </row>
    <row r="70" spans="1:4" x14ac:dyDescent="0.3">
      <c r="A70">
        <v>5611</v>
      </c>
      <c r="B70" t="s">
        <v>126</v>
      </c>
      <c r="C70" t="s">
        <v>105</v>
      </c>
      <c r="D70" t="s">
        <v>117</v>
      </c>
    </row>
    <row r="71" spans="1:4" x14ac:dyDescent="0.3">
      <c r="A71">
        <v>5701</v>
      </c>
      <c r="B71" t="s">
        <v>127</v>
      </c>
      <c r="C71" t="s">
        <v>93</v>
      </c>
      <c r="D71" t="s">
        <v>128</v>
      </c>
    </row>
    <row r="72" spans="1:4" x14ac:dyDescent="0.3">
      <c r="A72">
        <v>5702</v>
      </c>
      <c r="B72" t="s">
        <v>129</v>
      </c>
      <c r="C72" t="s">
        <v>93</v>
      </c>
      <c r="D72" t="s">
        <v>128</v>
      </c>
    </row>
    <row r="73" spans="1:4" x14ac:dyDescent="0.3">
      <c r="A73">
        <v>5703</v>
      </c>
      <c r="B73" t="s">
        <v>130</v>
      </c>
      <c r="C73" t="s">
        <v>93</v>
      </c>
      <c r="D73" t="s">
        <v>128</v>
      </c>
    </row>
    <row r="74" spans="1:4" x14ac:dyDescent="0.3">
      <c r="A74">
        <v>5704</v>
      </c>
      <c r="B74" t="s">
        <v>131</v>
      </c>
      <c r="C74" t="s">
        <v>93</v>
      </c>
      <c r="D74" t="s">
        <v>128</v>
      </c>
    </row>
    <row r="75" spans="1:4" x14ac:dyDescent="0.3">
      <c r="A75">
        <v>5801</v>
      </c>
      <c r="B75" t="s">
        <v>132</v>
      </c>
      <c r="C75" t="s">
        <v>79</v>
      </c>
      <c r="D75" t="s">
        <v>133</v>
      </c>
    </row>
    <row r="76" spans="1:4" x14ac:dyDescent="0.3">
      <c r="A76">
        <v>5802</v>
      </c>
      <c r="B76" t="s">
        <v>134</v>
      </c>
      <c r="C76" t="s">
        <v>79</v>
      </c>
      <c r="D76" t="s">
        <v>133</v>
      </c>
    </row>
    <row r="77" spans="1:4" x14ac:dyDescent="0.3">
      <c r="A77">
        <v>5803</v>
      </c>
      <c r="B77" t="s">
        <v>135</v>
      </c>
      <c r="C77" t="s">
        <v>79</v>
      </c>
      <c r="D77" t="s">
        <v>133</v>
      </c>
    </row>
    <row r="78" spans="1:4" x14ac:dyDescent="0.3">
      <c r="A78">
        <v>5804</v>
      </c>
      <c r="B78" t="s">
        <v>136</v>
      </c>
      <c r="C78" t="s">
        <v>79</v>
      </c>
      <c r="D78" t="s">
        <v>133</v>
      </c>
    </row>
    <row r="79" spans="1:4" x14ac:dyDescent="0.3">
      <c r="A79">
        <v>5805</v>
      </c>
      <c r="B79" t="s">
        <v>137</v>
      </c>
      <c r="C79" t="s">
        <v>79</v>
      </c>
      <c r="D79" t="s">
        <v>133</v>
      </c>
    </row>
    <row r="80" spans="1:4" x14ac:dyDescent="0.3">
      <c r="A80">
        <v>5806</v>
      </c>
      <c r="B80" t="s">
        <v>138</v>
      </c>
      <c r="C80" t="s">
        <v>79</v>
      </c>
      <c r="D80" t="s">
        <v>133</v>
      </c>
    </row>
    <row r="81" spans="1:4" x14ac:dyDescent="0.3">
      <c r="A81">
        <v>5807</v>
      </c>
      <c r="B81" t="s">
        <v>139</v>
      </c>
      <c r="C81" t="s">
        <v>79</v>
      </c>
      <c r="D81" t="s">
        <v>133</v>
      </c>
    </row>
    <row r="82" spans="1:4" x14ac:dyDescent="0.3">
      <c r="A82">
        <v>5808</v>
      </c>
      <c r="B82" t="s">
        <v>140</v>
      </c>
      <c r="C82" t="s">
        <v>79</v>
      </c>
      <c r="D82" t="s">
        <v>133</v>
      </c>
    </row>
    <row r="83" spans="1:4" x14ac:dyDescent="0.3">
      <c r="A83">
        <v>5901</v>
      </c>
      <c r="B83" t="s">
        <v>141</v>
      </c>
      <c r="C83" t="s">
        <v>142</v>
      </c>
      <c r="D83" t="s">
        <v>143</v>
      </c>
    </row>
    <row r="84" spans="1:4" x14ac:dyDescent="0.3">
      <c r="A84">
        <v>5902</v>
      </c>
      <c r="B84" t="s">
        <v>144</v>
      </c>
      <c r="C84" t="s">
        <v>142</v>
      </c>
      <c r="D84" t="s">
        <v>143</v>
      </c>
    </row>
    <row r="85" spans="1:4" x14ac:dyDescent="0.3">
      <c r="A85">
        <v>5903</v>
      </c>
      <c r="B85" t="s">
        <v>145</v>
      </c>
      <c r="C85" t="s">
        <v>142</v>
      </c>
      <c r="D85" t="s">
        <v>143</v>
      </c>
    </row>
    <row r="86" spans="1:4" x14ac:dyDescent="0.3">
      <c r="A86">
        <v>5904</v>
      </c>
      <c r="B86" t="s">
        <v>146</v>
      </c>
      <c r="C86" t="s">
        <v>142</v>
      </c>
      <c r="D86" t="s">
        <v>143</v>
      </c>
    </row>
    <row r="87" spans="1:4" x14ac:dyDescent="0.3">
      <c r="A87">
        <v>5905</v>
      </c>
      <c r="B87" t="s">
        <v>147</v>
      </c>
      <c r="C87" t="s">
        <v>142</v>
      </c>
      <c r="D87" t="s">
        <v>143</v>
      </c>
    </row>
    <row r="88" spans="1:4" x14ac:dyDescent="0.3">
      <c r="A88">
        <v>5906</v>
      </c>
      <c r="B88" t="s">
        <v>148</v>
      </c>
      <c r="C88" t="s">
        <v>142</v>
      </c>
      <c r="D88" t="s">
        <v>143</v>
      </c>
    </row>
    <row r="89" spans="1:4" x14ac:dyDescent="0.3">
      <c r="A89">
        <v>5907</v>
      </c>
      <c r="B89" t="s">
        <v>149</v>
      </c>
      <c r="C89" t="s">
        <v>142</v>
      </c>
      <c r="D89" t="s">
        <v>143</v>
      </c>
    </row>
    <row r="90" spans="1:4" x14ac:dyDescent="0.3">
      <c r="A90">
        <v>6001</v>
      </c>
      <c r="B90" t="s">
        <v>150</v>
      </c>
      <c r="C90" t="s">
        <v>48</v>
      </c>
      <c r="D90" t="s">
        <v>151</v>
      </c>
    </row>
    <row r="91" spans="1:4" x14ac:dyDescent="0.3">
      <c r="A91">
        <v>6002</v>
      </c>
      <c r="B91" t="s">
        <v>152</v>
      </c>
      <c r="C91" t="s">
        <v>48</v>
      </c>
      <c r="D91" t="s">
        <v>151</v>
      </c>
    </row>
    <row r="92" spans="1:4" x14ac:dyDescent="0.3">
      <c r="A92">
        <v>6003</v>
      </c>
      <c r="B92" t="s">
        <v>153</v>
      </c>
      <c r="C92" t="s">
        <v>48</v>
      </c>
      <c r="D92" t="s">
        <v>151</v>
      </c>
    </row>
    <row r="93" spans="1:4" x14ac:dyDescent="0.3">
      <c r="A93">
        <v>6004</v>
      </c>
      <c r="B93" t="s">
        <v>154</v>
      </c>
      <c r="C93" t="s">
        <v>48</v>
      </c>
      <c r="D93" t="s">
        <v>151</v>
      </c>
    </row>
    <row r="94" spans="1:4" x14ac:dyDescent="0.3">
      <c r="A94">
        <v>6005</v>
      </c>
      <c r="B94" t="s">
        <v>151</v>
      </c>
      <c r="C94" t="s">
        <v>48</v>
      </c>
      <c r="D94" t="s">
        <v>151</v>
      </c>
    </row>
    <row r="95" spans="1:4" x14ac:dyDescent="0.3">
      <c r="A95">
        <v>6006</v>
      </c>
      <c r="B95" t="s">
        <v>155</v>
      </c>
      <c r="C95" t="s">
        <v>48</v>
      </c>
      <c r="D95" t="s">
        <v>151</v>
      </c>
    </row>
    <row r="96" spans="1:4" x14ac:dyDescent="0.3">
      <c r="A96">
        <v>6007</v>
      </c>
      <c r="B96" t="s">
        <v>156</v>
      </c>
      <c r="C96" t="s">
        <v>48</v>
      </c>
      <c r="D96" t="s">
        <v>151</v>
      </c>
    </row>
    <row r="97" spans="1:4" x14ac:dyDescent="0.3">
      <c r="A97">
        <v>6008</v>
      </c>
      <c r="B97" t="s">
        <v>157</v>
      </c>
      <c r="C97" t="s">
        <v>48</v>
      </c>
      <c r="D97" t="s">
        <v>151</v>
      </c>
    </row>
    <row r="98" spans="1:4" x14ac:dyDescent="0.3">
      <c r="A98">
        <v>6009</v>
      </c>
      <c r="B98" t="s">
        <v>158</v>
      </c>
      <c r="C98" t="s">
        <v>48</v>
      </c>
      <c r="D98" t="s">
        <v>151</v>
      </c>
    </row>
    <row r="99" spans="1:4" x14ac:dyDescent="0.3">
      <c r="A99">
        <v>6101</v>
      </c>
      <c r="B99" t="s">
        <v>159</v>
      </c>
      <c r="C99" t="s">
        <v>105</v>
      </c>
      <c r="D99" t="s">
        <v>160</v>
      </c>
    </row>
    <row r="100" spans="1:4" x14ac:dyDescent="0.3">
      <c r="A100">
        <v>6102</v>
      </c>
      <c r="B100" t="s">
        <v>161</v>
      </c>
      <c r="C100" t="s">
        <v>105</v>
      </c>
      <c r="D100" t="s">
        <v>160</v>
      </c>
    </row>
    <row r="101" spans="1:4" x14ac:dyDescent="0.3">
      <c r="A101">
        <v>6103</v>
      </c>
      <c r="B101" t="s">
        <v>160</v>
      </c>
      <c r="C101" t="s">
        <v>105</v>
      </c>
      <c r="D101" t="s">
        <v>160</v>
      </c>
    </row>
    <row r="102" spans="1:4" x14ac:dyDescent="0.3">
      <c r="A102">
        <v>6104</v>
      </c>
      <c r="B102" t="s">
        <v>162</v>
      </c>
      <c r="C102" t="s">
        <v>105</v>
      </c>
      <c r="D102" t="s">
        <v>160</v>
      </c>
    </row>
    <row r="103" spans="1:4" x14ac:dyDescent="0.3">
      <c r="A103">
        <v>6105</v>
      </c>
      <c r="B103" t="s">
        <v>163</v>
      </c>
      <c r="C103" t="s">
        <v>105</v>
      </c>
      <c r="D103" t="s">
        <v>160</v>
      </c>
    </row>
    <row r="104" spans="1:4" x14ac:dyDescent="0.3">
      <c r="A104">
        <v>6106</v>
      </c>
      <c r="B104" t="s">
        <v>164</v>
      </c>
      <c r="C104" t="s">
        <v>105</v>
      </c>
      <c r="D104" t="s">
        <v>160</v>
      </c>
    </row>
    <row r="105" spans="1:4" x14ac:dyDescent="0.3">
      <c r="A105">
        <v>6107</v>
      </c>
      <c r="B105" t="s">
        <v>165</v>
      </c>
      <c r="C105" t="s">
        <v>105</v>
      </c>
      <c r="D105" t="s">
        <v>160</v>
      </c>
    </row>
    <row r="106" spans="1:4" x14ac:dyDescent="0.3">
      <c r="A106">
        <v>6108</v>
      </c>
      <c r="B106" t="s">
        <v>166</v>
      </c>
      <c r="C106" t="s">
        <v>105</v>
      </c>
      <c r="D106" t="s">
        <v>160</v>
      </c>
    </row>
    <row r="107" spans="1:4" x14ac:dyDescent="0.3">
      <c r="A107">
        <v>6201</v>
      </c>
      <c r="B107" t="s">
        <v>167</v>
      </c>
      <c r="C107" t="s">
        <v>105</v>
      </c>
      <c r="D107" t="s">
        <v>168</v>
      </c>
    </row>
    <row r="108" spans="1:4" x14ac:dyDescent="0.3">
      <c r="A108">
        <v>6202</v>
      </c>
      <c r="B108" t="s">
        <v>169</v>
      </c>
      <c r="C108" t="s">
        <v>105</v>
      </c>
      <c r="D108" t="s">
        <v>168</v>
      </c>
    </row>
    <row r="109" spans="1:4" x14ac:dyDescent="0.3">
      <c r="A109">
        <v>6203</v>
      </c>
      <c r="B109" t="s">
        <v>170</v>
      </c>
      <c r="C109" t="s">
        <v>105</v>
      </c>
      <c r="D109" t="s">
        <v>168</v>
      </c>
    </row>
    <row r="110" spans="1:4" x14ac:dyDescent="0.3">
      <c r="A110">
        <v>6204</v>
      </c>
      <c r="B110" t="s">
        <v>171</v>
      </c>
      <c r="C110" t="s">
        <v>105</v>
      </c>
      <c r="D110" t="s">
        <v>168</v>
      </c>
    </row>
    <row r="111" spans="1:4" x14ac:dyDescent="0.3">
      <c r="A111">
        <v>6205</v>
      </c>
      <c r="B111" t="s">
        <v>172</v>
      </c>
      <c r="C111" t="s">
        <v>105</v>
      </c>
      <c r="D111" t="s">
        <v>168</v>
      </c>
    </row>
    <row r="112" spans="1:4" x14ac:dyDescent="0.3">
      <c r="A112">
        <v>6206</v>
      </c>
      <c r="B112" t="s">
        <v>173</v>
      </c>
      <c r="C112" t="s">
        <v>105</v>
      </c>
      <c r="D112" t="s">
        <v>168</v>
      </c>
    </row>
    <row r="113" spans="1:4" x14ac:dyDescent="0.3">
      <c r="A113">
        <v>6207</v>
      </c>
      <c r="B113" t="s">
        <v>174</v>
      </c>
      <c r="C113" t="s">
        <v>105</v>
      </c>
      <c r="D113" t="s">
        <v>168</v>
      </c>
    </row>
    <row r="114" spans="1:4" x14ac:dyDescent="0.3">
      <c r="A114">
        <v>6208</v>
      </c>
      <c r="B114" t="s">
        <v>175</v>
      </c>
      <c r="C114" t="s">
        <v>105</v>
      </c>
      <c r="D114" t="s">
        <v>168</v>
      </c>
    </row>
    <row r="115" spans="1:4" x14ac:dyDescent="0.3">
      <c r="A115">
        <v>6209</v>
      </c>
      <c r="B115" t="s">
        <v>168</v>
      </c>
      <c r="C115" t="s">
        <v>105</v>
      </c>
      <c r="D115" t="s">
        <v>168</v>
      </c>
    </row>
    <row r="116" spans="1:4" x14ac:dyDescent="0.3">
      <c r="A116">
        <v>6210</v>
      </c>
      <c r="B116" t="s">
        <v>176</v>
      </c>
      <c r="C116" t="s">
        <v>105</v>
      </c>
      <c r="D116" t="s">
        <v>168</v>
      </c>
    </row>
    <row r="117" spans="1:4" x14ac:dyDescent="0.3">
      <c r="A117">
        <v>6211</v>
      </c>
      <c r="B117" t="s">
        <v>177</v>
      </c>
      <c r="C117" t="s">
        <v>105</v>
      </c>
      <c r="D117" t="s">
        <v>168</v>
      </c>
    </row>
    <row r="118" spans="1:4" x14ac:dyDescent="0.3">
      <c r="A118">
        <v>6301</v>
      </c>
      <c r="B118" t="s">
        <v>178</v>
      </c>
      <c r="C118" t="s">
        <v>142</v>
      </c>
      <c r="D118" t="s">
        <v>179</v>
      </c>
    </row>
    <row r="119" spans="1:4" x14ac:dyDescent="0.3">
      <c r="A119">
        <v>6302</v>
      </c>
      <c r="B119" t="s">
        <v>180</v>
      </c>
      <c r="C119" t="s">
        <v>142</v>
      </c>
      <c r="D119" t="s">
        <v>179</v>
      </c>
    </row>
    <row r="120" spans="1:4" x14ac:dyDescent="0.3">
      <c r="A120">
        <v>6303</v>
      </c>
      <c r="B120" t="s">
        <v>181</v>
      </c>
      <c r="C120" t="s">
        <v>142</v>
      </c>
      <c r="D120" t="s">
        <v>179</v>
      </c>
    </row>
    <row r="121" spans="1:4" x14ac:dyDescent="0.3">
      <c r="A121">
        <v>6304</v>
      </c>
      <c r="B121" t="s">
        <v>182</v>
      </c>
      <c r="C121" t="s">
        <v>142</v>
      </c>
      <c r="D121" t="s">
        <v>179</v>
      </c>
    </row>
    <row r="122" spans="1:4" x14ac:dyDescent="0.3">
      <c r="A122">
        <v>6305</v>
      </c>
      <c r="B122" t="s">
        <v>183</v>
      </c>
      <c r="C122" t="s">
        <v>142</v>
      </c>
      <c r="D122" t="s">
        <v>179</v>
      </c>
    </row>
    <row r="123" spans="1:4" x14ac:dyDescent="0.3">
      <c r="A123">
        <v>6306</v>
      </c>
      <c r="B123" t="s">
        <v>179</v>
      </c>
      <c r="C123" t="s">
        <v>142</v>
      </c>
      <c r="D123" t="s">
        <v>179</v>
      </c>
    </row>
    <row r="124" spans="1:4" x14ac:dyDescent="0.3">
      <c r="A124">
        <v>6307</v>
      </c>
      <c r="B124" t="s">
        <v>184</v>
      </c>
      <c r="C124" t="s">
        <v>142</v>
      </c>
      <c r="D124" t="s">
        <v>179</v>
      </c>
    </row>
    <row r="125" spans="1:4" x14ac:dyDescent="0.3">
      <c r="A125">
        <v>6308</v>
      </c>
      <c r="B125" t="s">
        <v>185</v>
      </c>
      <c r="C125" t="s">
        <v>142</v>
      </c>
      <c r="D125" t="s">
        <v>179</v>
      </c>
    </row>
    <row r="126" spans="1:4" x14ac:dyDescent="0.3">
      <c r="A126">
        <v>6309</v>
      </c>
      <c r="B126" t="s">
        <v>186</v>
      </c>
      <c r="C126" t="s">
        <v>142</v>
      </c>
      <c r="D126" t="s">
        <v>179</v>
      </c>
    </row>
    <row r="127" spans="1:4" x14ac:dyDescent="0.3">
      <c r="A127">
        <v>6310</v>
      </c>
      <c r="B127" t="s">
        <v>187</v>
      </c>
      <c r="C127" t="s">
        <v>142</v>
      </c>
      <c r="D127" t="s">
        <v>179</v>
      </c>
    </row>
    <row r="128" spans="1:4" x14ac:dyDescent="0.3">
      <c r="A128">
        <v>6311</v>
      </c>
      <c r="B128" t="s">
        <v>188</v>
      </c>
      <c r="C128" t="s">
        <v>142</v>
      </c>
      <c r="D128" t="s">
        <v>179</v>
      </c>
    </row>
    <row r="129" spans="1:4" x14ac:dyDescent="0.3">
      <c r="A129">
        <v>6312</v>
      </c>
      <c r="B129" t="s">
        <v>189</v>
      </c>
      <c r="C129" t="s">
        <v>142</v>
      </c>
      <c r="D129" t="s">
        <v>179</v>
      </c>
    </row>
    <row r="130" spans="1:4" x14ac:dyDescent="0.3">
      <c r="A130">
        <v>6401</v>
      </c>
      <c r="B130" t="s">
        <v>190</v>
      </c>
      <c r="C130" t="s">
        <v>48</v>
      </c>
      <c r="D130" t="s">
        <v>191</v>
      </c>
    </row>
    <row r="131" spans="1:4" x14ac:dyDescent="0.3">
      <c r="A131">
        <v>6402</v>
      </c>
      <c r="B131" t="s">
        <v>192</v>
      </c>
      <c r="C131" t="s">
        <v>48</v>
      </c>
      <c r="D131" t="s">
        <v>191</v>
      </c>
    </row>
    <row r="132" spans="1:4" x14ac:dyDescent="0.3">
      <c r="A132">
        <v>6403</v>
      </c>
      <c r="B132" t="s">
        <v>193</v>
      </c>
      <c r="C132" t="s">
        <v>48</v>
      </c>
      <c r="D132" t="s">
        <v>191</v>
      </c>
    </row>
    <row r="133" spans="1:4" x14ac:dyDescent="0.3">
      <c r="A133">
        <v>6404</v>
      </c>
      <c r="B133" t="s">
        <v>194</v>
      </c>
      <c r="C133" t="s">
        <v>48</v>
      </c>
      <c r="D133" t="s">
        <v>191</v>
      </c>
    </row>
    <row r="134" spans="1:4" x14ac:dyDescent="0.3">
      <c r="A134">
        <v>6405</v>
      </c>
      <c r="B134" t="s">
        <v>195</v>
      </c>
      <c r="C134" t="s">
        <v>48</v>
      </c>
      <c r="D134" t="s">
        <v>191</v>
      </c>
    </row>
    <row r="135" spans="1:4" x14ac:dyDescent="0.3">
      <c r="A135">
        <v>6406</v>
      </c>
      <c r="B135" t="s">
        <v>196</v>
      </c>
      <c r="C135" t="s">
        <v>48</v>
      </c>
      <c r="D135" t="s">
        <v>191</v>
      </c>
    </row>
    <row r="136" spans="1:4" x14ac:dyDescent="0.3">
      <c r="A136">
        <v>6501</v>
      </c>
      <c r="B136" t="s">
        <v>197</v>
      </c>
      <c r="C136" t="s">
        <v>105</v>
      </c>
      <c r="D136" t="s">
        <v>198</v>
      </c>
    </row>
    <row r="137" spans="1:4" x14ac:dyDescent="0.3">
      <c r="A137">
        <v>6502</v>
      </c>
      <c r="B137" t="s">
        <v>199</v>
      </c>
      <c r="C137" t="s">
        <v>105</v>
      </c>
      <c r="D137" t="s">
        <v>198</v>
      </c>
    </row>
    <row r="138" spans="1:4" x14ac:dyDescent="0.3">
      <c r="A138">
        <v>6503</v>
      </c>
      <c r="B138" t="s">
        <v>200</v>
      </c>
      <c r="C138" t="s">
        <v>105</v>
      </c>
      <c r="D138" t="s">
        <v>198</v>
      </c>
    </row>
    <row r="139" spans="1:4" x14ac:dyDescent="0.3">
      <c r="A139">
        <v>6504</v>
      </c>
      <c r="B139" t="s">
        <v>201</v>
      </c>
      <c r="C139" t="s">
        <v>105</v>
      </c>
      <c r="D139" t="s">
        <v>198</v>
      </c>
    </row>
    <row r="140" spans="1:4" x14ac:dyDescent="0.3">
      <c r="A140">
        <v>6505</v>
      </c>
      <c r="B140" t="s">
        <v>202</v>
      </c>
      <c r="C140" t="s">
        <v>105</v>
      </c>
      <c r="D140" t="s">
        <v>198</v>
      </c>
    </row>
    <row r="141" spans="1:4" x14ac:dyDescent="0.3">
      <c r="A141">
        <v>6506</v>
      </c>
      <c r="B141" t="s">
        <v>203</v>
      </c>
      <c r="C141" t="s">
        <v>105</v>
      </c>
      <c r="D141" t="s">
        <v>198</v>
      </c>
    </row>
    <row r="142" spans="1:4" x14ac:dyDescent="0.3">
      <c r="A142">
        <v>6507</v>
      </c>
      <c r="B142" t="s">
        <v>204</v>
      </c>
      <c r="C142" t="s">
        <v>105</v>
      </c>
      <c r="D142" t="s">
        <v>198</v>
      </c>
    </row>
    <row r="143" spans="1:4" x14ac:dyDescent="0.3">
      <c r="A143">
        <v>6508</v>
      </c>
      <c r="B143" t="s">
        <v>205</v>
      </c>
      <c r="C143" t="s">
        <v>105</v>
      </c>
      <c r="D143" t="s">
        <v>198</v>
      </c>
    </row>
    <row r="144" spans="1:4" x14ac:dyDescent="0.3">
      <c r="A144">
        <v>6509</v>
      </c>
      <c r="B144" t="s">
        <v>206</v>
      </c>
      <c r="C144" t="s">
        <v>105</v>
      </c>
      <c r="D144" t="s">
        <v>198</v>
      </c>
    </row>
    <row r="145" spans="1:4" x14ac:dyDescent="0.3">
      <c r="A145">
        <v>6510</v>
      </c>
      <c r="B145" t="s">
        <v>207</v>
      </c>
      <c r="C145" t="s">
        <v>105</v>
      </c>
      <c r="D145" t="s">
        <v>198</v>
      </c>
    </row>
    <row r="146" spans="1:4" x14ac:dyDescent="0.3">
      <c r="A146">
        <v>6511</v>
      </c>
      <c r="B146" t="s">
        <v>208</v>
      </c>
      <c r="C146" t="s">
        <v>105</v>
      </c>
      <c r="D146" t="s">
        <v>198</v>
      </c>
    </row>
    <row r="147" spans="1:4" x14ac:dyDescent="0.3">
      <c r="A147">
        <v>6601</v>
      </c>
      <c r="B147" t="s">
        <v>209</v>
      </c>
      <c r="C147" t="s">
        <v>142</v>
      </c>
      <c r="D147" t="s">
        <v>210</v>
      </c>
    </row>
    <row r="148" spans="1:4" x14ac:dyDescent="0.3">
      <c r="A148">
        <v>6602</v>
      </c>
      <c r="B148" t="s">
        <v>211</v>
      </c>
      <c r="C148" t="s">
        <v>142</v>
      </c>
      <c r="D148" t="s">
        <v>210</v>
      </c>
    </row>
    <row r="149" spans="1:4" x14ac:dyDescent="0.3">
      <c r="A149">
        <v>6603</v>
      </c>
      <c r="B149" t="s">
        <v>212</v>
      </c>
      <c r="C149" t="s">
        <v>142</v>
      </c>
      <c r="D149" t="s">
        <v>210</v>
      </c>
    </row>
    <row r="150" spans="1:4" x14ac:dyDescent="0.3">
      <c r="A150">
        <v>6604</v>
      </c>
      <c r="B150" t="s">
        <v>213</v>
      </c>
      <c r="C150" t="s">
        <v>142</v>
      </c>
      <c r="D150" t="s">
        <v>210</v>
      </c>
    </row>
    <row r="151" spans="1:4" x14ac:dyDescent="0.3">
      <c r="A151">
        <v>6605</v>
      </c>
      <c r="B151" t="s">
        <v>214</v>
      </c>
      <c r="C151" t="s">
        <v>142</v>
      </c>
      <c r="D151" t="s">
        <v>210</v>
      </c>
    </row>
    <row r="152" spans="1:4" x14ac:dyDescent="0.3">
      <c r="A152">
        <v>6606</v>
      </c>
      <c r="B152" t="s">
        <v>215</v>
      </c>
      <c r="C152" t="s">
        <v>142</v>
      </c>
      <c r="D152" t="s">
        <v>210</v>
      </c>
    </row>
    <row r="153" spans="1:4" x14ac:dyDescent="0.3">
      <c r="A153">
        <v>6607</v>
      </c>
      <c r="B153" t="s">
        <v>216</v>
      </c>
      <c r="C153" t="s">
        <v>142</v>
      </c>
      <c r="D153" t="s">
        <v>210</v>
      </c>
    </row>
    <row r="154" spans="1:4" x14ac:dyDescent="0.3">
      <c r="A154">
        <v>6608</v>
      </c>
      <c r="B154" t="s">
        <v>217</v>
      </c>
      <c r="C154" t="s">
        <v>142</v>
      </c>
      <c r="D154" t="s">
        <v>210</v>
      </c>
    </row>
    <row r="155" spans="1:4" x14ac:dyDescent="0.3">
      <c r="A155">
        <v>6609</v>
      </c>
      <c r="B155" t="s">
        <v>210</v>
      </c>
      <c r="C155" t="s">
        <v>142</v>
      </c>
      <c r="D155" t="s">
        <v>210</v>
      </c>
    </row>
    <row r="156" spans="1:4" x14ac:dyDescent="0.3">
      <c r="A156">
        <v>6610</v>
      </c>
      <c r="B156" t="s">
        <v>218</v>
      </c>
      <c r="C156" t="s">
        <v>142</v>
      </c>
      <c r="D156" t="s">
        <v>210</v>
      </c>
    </row>
    <row r="157" spans="1:4" x14ac:dyDescent="0.3">
      <c r="A157">
        <v>6611</v>
      </c>
      <c r="B157" t="s">
        <v>219</v>
      </c>
      <c r="C157" t="s">
        <v>142</v>
      </c>
      <c r="D157" t="s">
        <v>210</v>
      </c>
    </row>
    <row r="158" spans="1:4" x14ac:dyDescent="0.3">
      <c r="A158">
        <v>6612</v>
      </c>
      <c r="B158" t="s">
        <v>220</v>
      </c>
      <c r="C158" t="s">
        <v>142</v>
      </c>
      <c r="D158" t="s">
        <v>210</v>
      </c>
    </row>
    <row r="159" spans="1:4" x14ac:dyDescent="0.3">
      <c r="A159">
        <v>6613</v>
      </c>
      <c r="B159" t="s">
        <v>221</v>
      </c>
      <c r="C159" t="s">
        <v>142</v>
      </c>
      <c r="D159" t="s">
        <v>210</v>
      </c>
    </row>
    <row r="160" spans="1:4" x14ac:dyDescent="0.3">
      <c r="A160">
        <v>6614</v>
      </c>
      <c r="B160" t="s">
        <v>222</v>
      </c>
      <c r="C160" t="s">
        <v>142</v>
      </c>
      <c r="D160" t="s">
        <v>210</v>
      </c>
    </row>
    <row r="161" spans="1:4" x14ac:dyDescent="0.3">
      <c r="A161">
        <v>6615</v>
      </c>
      <c r="B161" t="s">
        <v>223</v>
      </c>
      <c r="C161" t="s">
        <v>142</v>
      </c>
      <c r="D161" t="s">
        <v>210</v>
      </c>
    </row>
    <row r="162" spans="1:4" x14ac:dyDescent="0.3">
      <c r="A162">
        <v>6616</v>
      </c>
      <c r="B162" t="s">
        <v>224</v>
      </c>
      <c r="C162" t="s">
        <v>142</v>
      </c>
      <c r="D162" t="s">
        <v>210</v>
      </c>
    </row>
    <row r="163" spans="1:4" x14ac:dyDescent="0.3">
      <c r="A163">
        <v>6617</v>
      </c>
      <c r="B163" t="s">
        <v>225</v>
      </c>
      <c r="C163" t="s">
        <v>142</v>
      </c>
      <c r="D163" t="s">
        <v>210</v>
      </c>
    </row>
    <row r="164" spans="1:4" x14ac:dyDescent="0.3">
      <c r="A164">
        <v>6618</v>
      </c>
      <c r="B164" t="s">
        <v>226</v>
      </c>
      <c r="C164" t="s">
        <v>142</v>
      </c>
      <c r="D164" t="s">
        <v>210</v>
      </c>
    </row>
    <row r="165" spans="1:4" x14ac:dyDescent="0.3">
      <c r="A165">
        <v>6701</v>
      </c>
      <c r="B165" t="s">
        <v>227</v>
      </c>
      <c r="C165" t="s">
        <v>93</v>
      </c>
      <c r="D165" t="s">
        <v>228</v>
      </c>
    </row>
    <row r="166" spans="1:4" x14ac:dyDescent="0.3">
      <c r="A166">
        <v>6702</v>
      </c>
      <c r="B166" t="s">
        <v>229</v>
      </c>
      <c r="C166" t="s">
        <v>93</v>
      </c>
      <c r="D166" t="s">
        <v>228</v>
      </c>
    </row>
    <row r="167" spans="1:4" x14ac:dyDescent="0.3">
      <c r="A167">
        <v>6703</v>
      </c>
      <c r="B167" t="s">
        <v>230</v>
      </c>
      <c r="C167" t="s">
        <v>93</v>
      </c>
      <c r="D167" t="s">
        <v>228</v>
      </c>
    </row>
    <row r="168" spans="1:4" x14ac:dyDescent="0.3">
      <c r="A168">
        <v>6704</v>
      </c>
      <c r="B168" t="s">
        <v>231</v>
      </c>
      <c r="C168" t="s">
        <v>93</v>
      </c>
      <c r="D168" t="s">
        <v>228</v>
      </c>
    </row>
    <row r="169" spans="1:4" x14ac:dyDescent="0.3">
      <c r="A169">
        <v>6705</v>
      </c>
      <c r="B169" t="s">
        <v>232</v>
      </c>
      <c r="C169" t="s">
        <v>93</v>
      </c>
      <c r="D169" t="s">
        <v>228</v>
      </c>
    </row>
    <row r="170" spans="1:4" x14ac:dyDescent="0.3">
      <c r="A170">
        <v>6706</v>
      </c>
      <c r="B170" t="s">
        <v>233</v>
      </c>
      <c r="C170" t="s">
        <v>93</v>
      </c>
      <c r="D170" t="s">
        <v>228</v>
      </c>
    </row>
    <row r="171" spans="1:4" x14ac:dyDescent="0.3">
      <c r="A171">
        <v>6707</v>
      </c>
      <c r="B171" t="s">
        <v>234</v>
      </c>
      <c r="C171" t="s">
        <v>93</v>
      </c>
      <c r="D171" t="s">
        <v>228</v>
      </c>
    </row>
    <row r="172" spans="1:4" x14ac:dyDescent="0.3">
      <c r="A172">
        <v>6801</v>
      </c>
      <c r="B172" t="s">
        <v>235</v>
      </c>
      <c r="C172" t="s">
        <v>93</v>
      </c>
      <c r="D172" t="s">
        <v>236</v>
      </c>
    </row>
    <row r="173" spans="1:4" x14ac:dyDescent="0.3">
      <c r="A173">
        <v>6802</v>
      </c>
      <c r="B173" t="s">
        <v>237</v>
      </c>
      <c r="C173" t="s">
        <v>93</v>
      </c>
      <c r="D173" t="s">
        <v>236</v>
      </c>
    </row>
    <row r="174" spans="1:4" x14ac:dyDescent="0.3">
      <c r="A174">
        <v>6803</v>
      </c>
      <c r="B174" t="s">
        <v>238</v>
      </c>
      <c r="C174" t="s">
        <v>93</v>
      </c>
      <c r="D174" t="s">
        <v>236</v>
      </c>
    </row>
    <row r="175" spans="1:4" x14ac:dyDescent="0.3">
      <c r="A175">
        <v>6804</v>
      </c>
      <c r="B175" t="s">
        <v>239</v>
      </c>
      <c r="C175" t="s">
        <v>93</v>
      </c>
      <c r="D175" t="s">
        <v>236</v>
      </c>
    </row>
    <row r="176" spans="1:4" x14ac:dyDescent="0.3">
      <c r="A176">
        <v>6805</v>
      </c>
      <c r="B176" t="s">
        <v>240</v>
      </c>
      <c r="C176" t="s">
        <v>93</v>
      </c>
      <c r="D176" t="s">
        <v>236</v>
      </c>
    </row>
    <row r="177" spans="1:4" x14ac:dyDescent="0.3">
      <c r="A177">
        <v>6806</v>
      </c>
      <c r="B177" t="s">
        <v>241</v>
      </c>
      <c r="C177" t="s">
        <v>93</v>
      </c>
      <c r="D177" t="s">
        <v>236</v>
      </c>
    </row>
    <row r="178" spans="1:4" x14ac:dyDescent="0.3">
      <c r="A178">
        <v>6807</v>
      </c>
      <c r="B178" t="s">
        <v>242</v>
      </c>
      <c r="C178" t="s">
        <v>93</v>
      </c>
      <c r="D178" t="s">
        <v>236</v>
      </c>
    </row>
    <row r="179" spans="1:4" x14ac:dyDescent="0.3">
      <c r="A179">
        <v>6808</v>
      </c>
      <c r="B179" t="s">
        <v>243</v>
      </c>
      <c r="C179" t="s">
        <v>93</v>
      </c>
      <c r="D179" t="s">
        <v>236</v>
      </c>
    </row>
    <row r="180" spans="1:4" x14ac:dyDescent="0.3">
      <c r="A180">
        <v>6901</v>
      </c>
      <c r="B180" t="s">
        <v>244</v>
      </c>
      <c r="C180" t="s">
        <v>93</v>
      </c>
      <c r="D180" t="s">
        <v>245</v>
      </c>
    </row>
    <row r="181" spans="1:4" x14ac:dyDescent="0.3">
      <c r="A181">
        <v>6902</v>
      </c>
      <c r="B181" t="s">
        <v>246</v>
      </c>
      <c r="C181" t="s">
        <v>93</v>
      </c>
      <c r="D181" t="s">
        <v>245</v>
      </c>
    </row>
    <row r="182" spans="1:4" x14ac:dyDescent="0.3">
      <c r="A182">
        <v>6903</v>
      </c>
      <c r="B182" t="s">
        <v>247</v>
      </c>
      <c r="C182" t="s">
        <v>93</v>
      </c>
      <c r="D182" t="s">
        <v>245</v>
      </c>
    </row>
    <row r="183" spans="1:4" x14ac:dyDescent="0.3">
      <c r="A183">
        <v>6904</v>
      </c>
      <c r="B183" t="s">
        <v>248</v>
      </c>
      <c r="C183" t="s">
        <v>93</v>
      </c>
      <c r="D183" t="s">
        <v>245</v>
      </c>
    </row>
    <row r="184" spans="1:4" x14ac:dyDescent="0.3">
      <c r="A184">
        <v>6905</v>
      </c>
      <c r="B184" t="s">
        <v>249</v>
      </c>
      <c r="C184" t="s">
        <v>93</v>
      </c>
      <c r="D184" t="s">
        <v>245</v>
      </c>
    </row>
    <row r="185" spans="1:4" x14ac:dyDescent="0.3">
      <c r="A185">
        <v>6906</v>
      </c>
      <c r="B185" t="s">
        <v>250</v>
      </c>
      <c r="C185" t="s">
        <v>93</v>
      </c>
      <c r="D185" t="s">
        <v>245</v>
      </c>
    </row>
    <row r="186" spans="1:4" x14ac:dyDescent="0.3">
      <c r="A186">
        <v>6907</v>
      </c>
      <c r="B186" t="s">
        <v>251</v>
      </c>
      <c r="C186" t="s">
        <v>93</v>
      </c>
      <c r="D186" t="s">
        <v>245</v>
      </c>
    </row>
    <row r="187" spans="1:4" x14ac:dyDescent="0.3">
      <c r="A187">
        <v>7001</v>
      </c>
      <c r="B187" t="s">
        <v>252</v>
      </c>
      <c r="C187" t="s">
        <v>64</v>
      </c>
      <c r="D187" t="s">
        <v>253</v>
      </c>
    </row>
    <row r="188" spans="1:4" x14ac:dyDescent="0.3">
      <c r="A188">
        <v>7002</v>
      </c>
      <c r="B188" t="s">
        <v>254</v>
      </c>
      <c r="C188" t="s">
        <v>64</v>
      </c>
      <c r="D188" t="s">
        <v>253</v>
      </c>
    </row>
    <row r="189" spans="1:4" x14ac:dyDescent="0.3">
      <c r="A189">
        <v>7003</v>
      </c>
      <c r="B189" t="s">
        <v>255</v>
      </c>
      <c r="C189" t="s">
        <v>64</v>
      </c>
      <c r="D189" t="s">
        <v>253</v>
      </c>
    </row>
    <row r="190" spans="1:4" x14ac:dyDescent="0.3">
      <c r="A190">
        <v>7004</v>
      </c>
      <c r="B190" t="s">
        <v>256</v>
      </c>
      <c r="C190" t="s">
        <v>64</v>
      </c>
      <c r="D190" t="s">
        <v>253</v>
      </c>
    </row>
    <row r="191" spans="1:4" x14ac:dyDescent="0.3">
      <c r="A191">
        <v>7101</v>
      </c>
      <c r="B191" t="s">
        <v>257</v>
      </c>
      <c r="C191" t="s">
        <v>142</v>
      </c>
      <c r="D191" t="s">
        <v>258</v>
      </c>
    </row>
    <row r="192" spans="1:4" x14ac:dyDescent="0.3">
      <c r="A192">
        <v>7102</v>
      </c>
      <c r="B192" t="s">
        <v>259</v>
      </c>
      <c r="C192" t="s">
        <v>142</v>
      </c>
      <c r="D192" t="s">
        <v>258</v>
      </c>
    </row>
    <row r="193" spans="1:4" x14ac:dyDescent="0.3">
      <c r="A193">
        <v>7103</v>
      </c>
      <c r="B193" t="s">
        <v>260</v>
      </c>
      <c r="C193" t="s">
        <v>142</v>
      </c>
      <c r="D193" t="s">
        <v>258</v>
      </c>
    </row>
    <row r="194" spans="1:4" x14ac:dyDescent="0.3">
      <c r="A194">
        <v>7104</v>
      </c>
      <c r="B194" t="s">
        <v>261</v>
      </c>
      <c r="C194" t="s">
        <v>142</v>
      </c>
      <c r="D194" t="s">
        <v>258</v>
      </c>
    </row>
    <row r="195" spans="1:4" x14ac:dyDescent="0.3">
      <c r="A195">
        <v>7105</v>
      </c>
      <c r="B195" t="s">
        <v>262</v>
      </c>
      <c r="C195" t="s">
        <v>142</v>
      </c>
      <c r="D195" t="s">
        <v>258</v>
      </c>
    </row>
    <row r="196" spans="1:4" x14ac:dyDescent="0.3">
      <c r="A196">
        <v>7106</v>
      </c>
      <c r="B196" t="s">
        <v>263</v>
      </c>
      <c r="C196" t="s">
        <v>142</v>
      </c>
      <c r="D196" t="s">
        <v>258</v>
      </c>
    </row>
    <row r="197" spans="1:4" x14ac:dyDescent="0.3">
      <c r="A197">
        <v>7107</v>
      </c>
      <c r="B197" t="s">
        <v>264</v>
      </c>
      <c r="C197" t="s">
        <v>142</v>
      </c>
      <c r="D197" t="s">
        <v>258</v>
      </c>
    </row>
    <row r="198" spans="1:4" x14ac:dyDescent="0.3">
      <c r="A198">
        <v>7108</v>
      </c>
      <c r="B198" t="s">
        <v>265</v>
      </c>
      <c r="C198" t="s">
        <v>142</v>
      </c>
      <c r="D198" t="s">
        <v>258</v>
      </c>
    </row>
    <row r="199" spans="1:4" x14ac:dyDescent="0.3">
      <c r="A199">
        <v>7109</v>
      </c>
      <c r="B199" t="s">
        <v>266</v>
      </c>
      <c r="C199" t="s">
        <v>142</v>
      </c>
      <c r="D199" t="s">
        <v>258</v>
      </c>
    </row>
    <row r="200" spans="1:4" x14ac:dyDescent="0.3">
      <c r="A200">
        <v>7110</v>
      </c>
      <c r="B200" t="s">
        <v>267</v>
      </c>
      <c r="C200" t="s">
        <v>142</v>
      </c>
      <c r="D200" t="s">
        <v>258</v>
      </c>
    </row>
    <row r="201" spans="1:4" x14ac:dyDescent="0.3">
      <c r="A201">
        <v>7225</v>
      </c>
      <c r="B201" t="s">
        <v>268</v>
      </c>
      <c r="C201" t="s">
        <v>48</v>
      </c>
      <c r="D201" t="s">
        <v>269</v>
      </c>
    </row>
    <row r="202" spans="1:4" x14ac:dyDescent="0.3">
      <c r="A202">
        <v>7301</v>
      </c>
      <c r="B202" t="s">
        <v>270</v>
      </c>
      <c r="C202" t="s">
        <v>48</v>
      </c>
      <c r="D202" t="s">
        <v>271</v>
      </c>
    </row>
    <row r="203" spans="1:4" x14ac:dyDescent="0.3">
      <c r="A203">
        <v>7302</v>
      </c>
      <c r="B203" t="s">
        <v>272</v>
      </c>
      <c r="C203" t="s">
        <v>48</v>
      </c>
      <c r="D203" t="s">
        <v>271</v>
      </c>
    </row>
    <row r="204" spans="1:4" x14ac:dyDescent="0.3">
      <c r="A204">
        <v>7303</v>
      </c>
      <c r="B204" t="s">
        <v>273</v>
      </c>
      <c r="C204" t="s">
        <v>48</v>
      </c>
      <c r="D204" t="s">
        <v>271</v>
      </c>
    </row>
    <row r="205" spans="1:4" x14ac:dyDescent="0.3">
      <c r="A205">
        <v>7304</v>
      </c>
      <c r="B205" t="s">
        <v>274</v>
      </c>
      <c r="C205" t="s">
        <v>48</v>
      </c>
      <c r="D205" t="s">
        <v>271</v>
      </c>
    </row>
    <row r="206" spans="1:4" x14ac:dyDescent="0.3">
      <c r="A206">
        <v>7305</v>
      </c>
      <c r="B206" t="s">
        <v>275</v>
      </c>
      <c r="C206" t="s">
        <v>48</v>
      </c>
      <c r="D206" t="s">
        <v>271</v>
      </c>
    </row>
    <row r="207" spans="1:4" x14ac:dyDescent="0.3">
      <c r="A207">
        <v>7306</v>
      </c>
      <c r="B207" t="s">
        <v>276</v>
      </c>
      <c r="C207" t="s">
        <v>48</v>
      </c>
      <c r="D207" t="s">
        <v>271</v>
      </c>
    </row>
    <row r="208" spans="1:4" x14ac:dyDescent="0.3">
      <c r="A208">
        <v>7307</v>
      </c>
      <c r="B208" t="s">
        <v>277</v>
      </c>
      <c r="C208" t="s">
        <v>48</v>
      </c>
      <c r="D208" t="s">
        <v>271</v>
      </c>
    </row>
    <row r="209" spans="1:4" x14ac:dyDescent="0.3">
      <c r="A209">
        <v>7308</v>
      </c>
      <c r="B209" t="s">
        <v>278</v>
      </c>
      <c r="C209" t="s">
        <v>48</v>
      </c>
      <c r="D209" t="s">
        <v>271</v>
      </c>
    </row>
    <row r="210" spans="1:4" x14ac:dyDescent="0.3">
      <c r="A210">
        <v>7309</v>
      </c>
      <c r="B210" t="s">
        <v>279</v>
      </c>
      <c r="C210" t="s">
        <v>48</v>
      </c>
      <c r="D210" t="s">
        <v>271</v>
      </c>
    </row>
    <row r="211" spans="1:4" x14ac:dyDescent="0.3">
      <c r="A211">
        <v>7310</v>
      </c>
      <c r="B211" t="s">
        <v>280</v>
      </c>
      <c r="C211" t="s">
        <v>48</v>
      </c>
      <c r="D211" t="s">
        <v>271</v>
      </c>
    </row>
    <row r="212" spans="1:4" x14ac:dyDescent="0.3">
      <c r="A212">
        <v>7311</v>
      </c>
      <c r="B212" t="s">
        <v>281</v>
      </c>
      <c r="C212" t="s">
        <v>48</v>
      </c>
      <c r="D212" t="s">
        <v>271</v>
      </c>
    </row>
    <row r="213" spans="1:4" x14ac:dyDescent="0.3">
      <c r="A213">
        <v>7312</v>
      </c>
      <c r="B213" t="s">
        <v>282</v>
      </c>
      <c r="C213" t="s">
        <v>48</v>
      </c>
      <c r="D213" t="s">
        <v>271</v>
      </c>
    </row>
    <row r="214" spans="1:4" x14ac:dyDescent="0.3">
      <c r="A214">
        <v>7313</v>
      </c>
      <c r="B214" t="s">
        <v>283</v>
      </c>
      <c r="C214" t="s">
        <v>48</v>
      </c>
      <c r="D214" t="s">
        <v>271</v>
      </c>
    </row>
    <row r="215" spans="1:4" x14ac:dyDescent="0.3">
      <c r="A215">
        <v>7314</v>
      </c>
      <c r="B215" t="s">
        <v>284</v>
      </c>
      <c r="C215" t="s">
        <v>48</v>
      </c>
      <c r="D215" t="s">
        <v>271</v>
      </c>
    </row>
    <row r="216" spans="1:4" x14ac:dyDescent="0.3">
      <c r="A216">
        <v>7315</v>
      </c>
      <c r="B216" t="s">
        <v>285</v>
      </c>
      <c r="C216" t="s">
        <v>48</v>
      </c>
      <c r="D216" t="s">
        <v>271</v>
      </c>
    </row>
    <row r="217" spans="1:4" x14ac:dyDescent="0.3">
      <c r="A217">
        <v>7316</v>
      </c>
      <c r="B217" t="s">
        <v>286</v>
      </c>
      <c r="C217" t="s">
        <v>48</v>
      </c>
      <c r="D217" t="s">
        <v>271</v>
      </c>
    </row>
    <row r="218" spans="1:4" x14ac:dyDescent="0.3">
      <c r="A218">
        <v>7317</v>
      </c>
      <c r="B218" t="s">
        <v>287</v>
      </c>
      <c r="C218" t="s">
        <v>48</v>
      </c>
      <c r="D218" t="s">
        <v>271</v>
      </c>
    </row>
    <row r="219" spans="1:4" x14ac:dyDescent="0.3">
      <c r="A219">
        <v>7318</v>
      </c>
      <c r="B219" t="s">
        <v>288</v>
      </c>
      <c r="C219" t="s">
        <v>48</v>
      </c>
      <c r="D219" t="s">
        <v>271</v>
      </c>
    </row>
    <row r="220" spans="1:4" x14ac:dyDescent="0.3">
      <c r="A220">
        <v>7319</v>
      </c>
      <c r="B220" t="s">
        <v>289</v>
      </c>
      <c r="C220" t="s">
        <v>48</v>
      </c>
      <c r="D220" t="s">
        <v>271</v>
      </c>
    </row>
    <row r="221" spans="1:4" x14ac:dyDescent="0.3">
      <c r="A221">
        <v>7320</v>
      </c>
      <c r="B221" t="s">
        <v>290</v>
      </c>
      <c r="C221" t="s">
        <v>48</v>
      </c>
      <c r="D221" t="s">
        <v>271</v>
      </c>
    </row>
    <row r="222" spans="1:4" x14ac:dyDescent="0.3">
      <c r="A222">
        <v>7321</v>
      </c>
      <c r="B222" t="s">
        <v>291</v>
      </c>
      <c r="C222" t="s">
        <v>48</v>
      </c>
      <c r="D222" t="s">
        <v>271</v>
      </c>
    </row>
    <row r="223" spans="1:4" x14ac:dyDescent="0.3">
      <c r="A223">
        <v>7322</v>
      </c>
      <c r="B223" t="s">
        <v>292</v>
      </c>
      <c r="C223" t="s">
        <v>48</v>
      </c>
      <c r="D223" t="s">
        <v>271</v>
      </c>
    </row>
    <row r="224" spans="1:4" x14ac:dyDescent="0.3">
      <c r="A224">
        <v>7401</v>
      </c>
      <c r="B224" t="s">
        <v>293</v>
      </c>
      <c r="C224" t="s">
        <v>64</v>
      </c>
      <c r="D224" t="s">
        <v>294</v>
      </c>
    </row>
    <row r="225" spans="1:4" x14ac:dyDescent="0.3">
      <c r="A225">
        <v>7402</v>
      </c>
      <c r="B225" t="s">
        <v>295</v>
      </c>
      <c r="C225" t="s">
        <v>64</v>
      </c>
      <c r="D225" t="s">
        <v>294</v>
      </c>
    </row>
    <row r="226" spans="1:4" x14ac:dyDescent="0.3">
      <c r="A226">
        <v>7403</v>
      </c>
      <c r="B226" t="s">
        <v>296</v>
      </c>
      <c r="C226" t="s">
        <v>64</v>
      </c>
      <c r="D226" t="s">
        <v>294</v>
      </c>
    </row>
    <row r="227" spans="1:4" x14ac:dyDescent="0.3">
      <c r="A227">
        <v>7404</v>
      </c>
      <c r="B227" t="s">
        <v>297</v>
      </c>
      <c r="C227" t="s">
        <v>64</v>
      </c>
      <c r="D227" t="s">
        <v>294</v>
      </c>
    </row>
    <row r="228" spans="1:4" x14ac:dyDescent="0.3">
      <c r="A228">
        <v>7405</v>
      </c>
      <c r="B228" t="s">
        <v>298</v>
      </c>
      <c r="C228" t="s">
        <v>64</v>
      </c>
      <c r="D228" t="s">
        <v>294</v>
      </c>
    </row>
    <row r="229" spans="1:4" x14ac:dyDescent="0.3">
      <c r="A229">
        <v>7406</v>
      </c>
      <c r="B229" t="s">
        <v>299</v>
      </c>
      <c r="C229" t="s">
        <v>64</v>
      </c>
      <c r="D229" t="s">
        <v>294</v>
      </c>
    </row>
    <row r="230" spans="1:4" x14ac:dyDescent="0.3">
      <c r="A230">
        <v>7407</v>
      </c>
      <c r="B230" t="s">
        <v>300</v>
      </c>
      <c r="C230" t="s">
        <v>64</v>
      </c>
      <c r="D230" t="s">
        <v>294</v>
      </c>
    </row>
    <row r="231" spans="1:4" x14ac:dyDescent="0.3">
      <c r="A231">
        <v>7408</v>
      </c>
      <c r="B231" t="s">
        <v>301</v>
      </c>
      <c r="C231" t="s">
        <v>64</v>
      </c>
      <c r="D231" t="s">
        <v>294</v>
      </c>
    </row>
    <row r="232" spans="1:4" x14ac:dyDescent="0.3">
      <c r="A232">
        <v>7409</v>
      </c>
      <c r="B232" t="s">
        <v>302</v>
      </c>
      <c r="C232" t="s">
        <v>64</v>
      </c>
      <c r="D232" t="s">
        <v>294</v>
      </c>
    </row>
    <row r="233" spans="1:4" x14ac:dyDescent="0.3">
      <c r="A233">
        <v>7410</v>
      </c>
      <c r="B233" t="s">
        <v>303</v>
      </c>
      <c r="C233" t="s">
        <v>64</v>
      </c>
      <c r="D233" t="s">
        <v>294</v>
      </c>
    </row>
    <row r="234" spans="1:4" x14ac:dyDescent="0.3">
      <c r="A234">
        <v>7411</v>
      </c>
      <c r="B234" t="s">
        <v>304</v>
      </c>
      <c r="C234" t="s">
        <v>64</v>
      </c>
      <c r="D234" t="s">
        <v>294</v>
      </c>
    </row>
    <row r="235" spans="1:4" x14ac:dyDescent="0.3">
      <c r="A235">
        <v>7501</v>
      </c>
      <c r="B235" t="s">
        <v>305</v>
      </c>
      <c r="C235" t="s">
        <v>79</v>
      </c>
      <c r="D235" t="s">
        <v>306</v>
      </c>
    </row>
    <row r="236" spans="1:4" x14ac:dyDescent="0.3">
      <c r="A236">
        <v>7502</v>
      </c>
      <c r="B236" t="s">
        <v>307</v>
      </c>
      <c r="C236" t="s">
        <v>79</v>
      </c>
      <c r="D236" t="s">
        <v>306</v>
      </c>
    </row>
    <row r="237" spans="1:4" x14ac:dyDescent="0.3">
      <c r="A237">
        <v>7503</v>
      </c>
      <c r="B237" t="s">
        <v>308</v>
      </c>
      <c r="C237" t="s">
        <v>79</v>
      </c>
      <c r="D237" t="s">
        <v>306</v>
      </c>
    </row>
    <row r="238" spans="1:4" x14ac:dyDescent="0.3">
      <c r="A238">
        <v>7504</v>
      </c>
      <c r="B238" t="s">
        <v>309</v>
      </c>
      <c r="C238" t="s">
        <v>79</v>
      </c>
      <c r="D238" t="s">
        <v>306</v>
      </c>
    </row>
    <row r="239" spans="1:4" x14ac:dyDescent="0.3">
      <c r="A239">
        <v>7505</v>
      </c>
      <c r="B239" t="s">
        <v>306</v>
      </c>
      <c r="C239" t="s">
        <v>79</v>
      </c>
      <c r="D239" t="s">
        <v>306</v>
      </c>
    </row>
    <row r="240" spans="1:4" x14ac:dyDescent="0.3">
      <c r="A240">
        <v>7601</v>
      </c>
      <c r="B240" t="s">
        <v>310</v>
      </c>
      <c r="C240" t="s">
        <v>142</v>
      </c>
      <c r="D240" t="s">
        <v>311</v>
      </c>
    </row>
    <row r="241" spans="1:4" x14ac:dyDescent="0.3">
      <c r="A241">
        <v>7602</v>
      </c>
      <c r="B241" t="s">
        <v>312</v>
      </c>
      <c r="C241" t="s">
        <v>142</v>
      </c>
      <c r="D241" t="s">
        <v>311</v>
      </c>
    </row>
    <row r="242" spans="1:4" x14ac:dyDescent="0.3">
      <c r="A242">
        <v>7603</v>
      </c>
      <c r="B242" t="s">
        <v>313</v>
      </c>
      <c r="C242" t="s">
        <v>142</v>
      </c>
      <c r="D242" t="s">
        <v>311</v>
      </c>
    </row>
    <row r="243" spans="1:4" x14ac:dyDescent="0.3">
      <c r="A243">
        <v>7604</v>
      </c>
      <c r="B243" t="s">
        <v>314</v>
      </c>
      <c r="C243" t="s">
        <v>142</v>
      </c>
      <c r="D243" t="s">
        <v>311</v>
      </c>
    </row>
    <row r="244" spans="1:4" x14ac:dyDescent="0.3">
      <c r="A244">
        <v>7605</v>
      </c>
      <c r="B244" t="s">
        <v>315</v>
      </c>
      <c r="C244" t="s">
        <v>142</v>
      </c>
      <c r="D244" t="s">
        <v>311</v>
      </c>
    </row>
    <row r="245" spans="1:4" x14ac:dyDescent="0.3">
      <c r="A245">
        <v>7606</v>
      </c>
      <c r="B245" t="s">
        <v>316</v>
      </c>
      <c r="C245" t="s">
        <v>142</v>
      </c>
      <c r="D245" t="s">
        <v>311</v>
      </c>
    </row>
    <row r="246" spans="1:4" x14ac:dyDescent="0.3">
      <c r="A246">
        <v>7607</v>
      </c>
      <c r="B246" t="s">
        <v>317</v>
      </c>
      <c r="C246" t="s">
        <v>142</v>
      </c>
      <c r="D246" t="s">
        <v>311</v>
      </c>
    </row>
    <row r="247" spans="1:4" x14ac:dyDescent="0.3">
      <c r="A247">
        <v>7608</v>
      </c>
      <c r="B247" t="s">
        <v>318</v>
      </c>
      <c r="C247" t="s">
        <v>142</v>
      </c>
      <c r="D247" t="s">
        <v>311</v>
      </c>
    </row>
    <row r="248" spans="1:4" x14ac:dyDescent="0.3">
      <c r="A248">
        <v>7609</v>
      </c>
      <c r="B248" t="s">
        <v>319</v>
      </c>
      <c r="C248" t="s">
        <v>142</v>
      </c>
      <c r="D248" t="s">
        <v>311</v>
      </c>
    </row>
    <row r="249" spans="1:4" x14ac:dyDescent="0.3">
      <c r="A249">
        <v>7610</v>
      </c>
      <c r="B249" t="s">
        <v>320</v>
      </c>
      <c r="C249" t="s">
        <v>142</v>
      </c>
      <c r="D249" t="s">
        <v>311</v>
      </c>
    </row>
    <row r="250" spans="1:4" x14ac:dyDescent="0.3">
      <c r="A250">
        <v>7611</v>
      </c>
      <c r="B250" t="s">
        <v>321</v>
      </c>
      <c r="C250" t="s">
        <v>142</v>
      </c>
      <c r="D250" t="s">
        <v>311</v>
      </c>
    </row>
    <row r="251" spans="1:4" x14ac:dyDescent="0.3">
      <c r="A251">
        <v>7701</v>
      </c>
      <c r="B251" t="s">
        <v>322</v>
      </c>
      <c r="C251" t="s">
        <v>79</v>
      </c>
      <c r="D251" t="s">
        <v>323</v>
      </c>
    </row>
    <row r="252" spans="1:4" x14ac:dyDescent="0.3">
      <c r="A252">
        <v>7702</v>
      </c>
      <c r="B252" t="s">
        <v>324</v>
      </c>
      <c r="C252" t="s">
        <v>79</v>
      </c>
      <c r="D252" t="s">
        <v>323</v>
      </c>
    </row>
    <row r="253" spans="1:4" x14ac:dyDescent="0.3">
      <c r="A253">
        <v>7703</v>
      </c>
      <c r="B253" t="s">
        <v>325</v>
      </c>
      <c r="C253" t="s">
        <v>79</v>
      </c>
      <c r="D253" t="s">
        <v>323</v>
      </c>
    </row>
    <row r="254" spans="1:4" x14ac:dyDescent="0.3">
      <c r="A254">
        <v>7704</v>
      </c>
      <c r="B254" t="s">
        <v>326</v>
      </c>
      <c r="C254" t="s">
        <v>79</v>
      </c>
      <c r="D254" t="s">
        <v>323</v>
      </c>
    </row>
    <row r="255" spans="1:4" x14ac:dyDescent="0.3">
      <c r="A255">
        <v>7705</v>
      </c>
      <c r="B255" t="s">
        <v>327</v>
      </c>
      <c r="C255" t="s">
        <v>79</v>
      </c>
      <c r="D255" t="s">
        <v>323</v>
      </c>
    </row>
    <row r="256" spans="1:4" x14ac:dyDescent="0.3">
      <c r="A256">
        <v>7706</v>
      </c>
      <c r="B256" t="s">
        <v>328</v>
      </c>
      <c r="C256" t="s">
        <v>79</v>
      </c>
      <c r="D256" t="s">
        <v>323</v>
      </c>
    </row>
    <row r="257" spans="1:4" x14ac:dyDescent="0.3">
      <c r="A257">
        <v>7707</v>
      </c>
      <c r="B257" t="s">
        <v>329</v>
      </c>
      <c r="C257" t="s">
        <v>79</v>
      </c>
      <c r="D257" t="s">
        <v>323</v>
      </c>
    </row>
    <row r="258" spans="1:4" x14ac:dyDescent="0.3">
      <c r="A258">
        <v>7708</v>
      </c>
      <c r="B258" t="s">
        <v>330</v>
      </c>
      <c r="C258" t="s">
        <v>79</v>
      </c>
      <c r="D258" t="s">
        <v>323</v>
      </c>
    </row>
    <row r="259" spans="1:4" x14ac:dyDescent="0.3">
      <c r="A259">
        <v>7709</v>
      </c>
      <c r="B259" t="s">
        <v>331</v>
      </c>
      <c r="C259" t="s">
        <v>79</v>
      </c>
      <c r="D259" t="s">
        <v>323</v>
      </c>
    </row>
    <row r="260" spans="1:4" x14ac:dyDescent="0.3">
      <c r="A260">
        <v>7710</v>
      </c>
      <c r="B260" t="s">
        <v>323</v>
      </c>
      <c r="C260" t="s">
        <v>79</v>
      </c>
      <c r="D260" t="s">
        <v>323</v>
      </c>
    </row>
    <row r="261" spans="1:4" x14ac:dyDescent="0.3">
      <c r="A261">
        <v>7801</v>
      </c>
      <c r="B261" t="s">
        <v>332</v>
      </c>
      <c r="C261" t="s">
        <v>64</v>
      </c>
      <c r="D261" t="s">
        <v>333</v>
      </c>
    </row>
    <row r="262" spans="1:4" x14ac:dyDescent="0.3">
      <c r="A262">
        <v>7802</v>
      </c>
      <c r="B262" t="s">
        <v>334</v>
      </c>
      <c r="C262" t="s">
        <v>64</v>
      </c>
      <c r="D262" t="s">
        <v>333</v>
      </c>
    </row>
    <row r="263" spans="1:4" x14ac:dyDescent="0.3">
      <c r="A263">
        <v>7803</v>
      </c>
      <c r="B263" t="s">
        <v>335</v>
      </c>
      <c r="C263" t="s">
        <v>64</v>
      </c>
      <c r="D263" t="s">
        <v>333</v>
      </c>
    </row>
    <row r="264" spans="1:4" x14ac:dyDescent="0.3">
      <c r="A264">
        <v>7804</v>
      </c>
      <c r="B264" t="s">
        <v>336</v>
      </c>
      <c r="C264" t="s">
        <v>64</v>
      </c>
      <c r="D264" t="s">
        <v>333</v>
      </c>
    </row>
    <row r="265" spans="1:4" x14ac:dyDescent="0.3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24" zoomScaleNormal="100" zoomScaleSheetLayoutView="70" workbookViewId="0">
      <selection activeCell="H92" sqref="H92"/>
    </sheetView>
  </sheetViews>
  <sheetFormatPr defaultColWidth="9.109375" defaultRowHeight="15.6" x14ac:dyDescent="0.3"/>
  <cols>
    <col min="1" max="1" width="9.109375" style="22" hidden="1" customWidth="1"/>
    <col min="2" max="2" width="9.109375" style="23" hidden="1" customWidth="1"/>
    <col min="3" max="3" width="9.109375" style="24" hidden="1" customWidth="1"/>
    <col min="4" max="4" width="9.109375" style="24" customWidth="1"/>
    <col min="5" max="5" width="47.88671875" style="43" customWidth="1"/>
    <col min="6" max="6" width="15.6640625" style="44" customWidth="1"/>
    <col min="7" max="7" width="17.5546875" style="44" customWidth="1"/>
    <col min="8" max="8" width="22.88671875" style="44" customWidth="1"/>
    <col min="9" max="16384" width="9.109375" style="23"/>
  </cols>
  <sheetData>
    <row r="1" spans="1:8" x14ac:dyDescent="0.3">
      <c r="H1" s="47" t="s">
        <v>568</v>
      </c>
    </row>
    <row r="2" spans="1:8" ht="27.75" customHeight="1" x14ac:dyDescent="0.3">
      <c r="E2" s="69" t="s">
        <v>10</v>
      </c>
      <c r="F2" s="69"/>
      <c r="G2" s="69"/>
      <c r="H2" s="69"/>
    </row>
    <row r="3" spans="1:8" ht="41.25" customHeight="1" x14ac:dyDescent="0.3">
      <c r="E3" s="61" t="s">
        <v>516</v>
      </c>
      <c r="F3" s="61"/>
      <c r="G3" s="61"/>
      <c r="H3" s="61"/>
    </row>
    <row r="4" spans="1:8" x14ac:dyDescent="0.3">
      <c r="E4" s="25"/>
      <c r="F4" s="25"/>
      <c r="G4" s="25"/>
      <c r="H4" s="25"/>
    </row>
    <row r="5" spans="1:8" ht="16.2" thickBot="1" x14ac:dyDescent="0.35">
      <c r="E5" s="52" t="s">
        <v>0</v>
      </c>
      <c r="F5" s="52"/>
      <c r="G5" s="52"/>
      <c r="H5" s="52"/>
    </row>
    <row r="6" spans="1:8" x14ac:dyDescent="0.3">
      <c r="B6" s="26"/>
      <c r="E6" s="27" t="s">
        <v>337</v>
      </c>
      <c r="F6" s="72">
        <v>5401</v>
      </c>
      <c r="G6" s="72"/>
      <c r="H6" s="72"/>
    </row>
    <row r="7" spans="1:8" x14ac:dyDescent="0.3">
      <c r="B7" s="26"/>
      <c r="E7" s="28" t="s">
        <v>1</v>
      </c>
      <c r="F7" s="70" t="str">
        <f>IF(code="","",VLOOKUP(code,muninfo,2,0))</f>
        <v>Вeликo Тъpнoвo</v>
      </c>
      <c r="G7" s="70"/>
      <c r="H7" s="70"/>
    </row>
    <row r="8" spans="1:8" x14ac:dyDescent="0.3">
      <c r="B8" s="26"/>
      <c r="E8" s="28" t="s">
        <v>2</v>
      </c>
      <c r="F8" s="70" t="str">
        <f>IF(code="","",VLOOKUP(code,muninfo,4,0))</f>
        <v>Велико Търново</v>
      </c>
      <c r="G8" s="70"/>
      <c r="H8" s="70"/>
    </row>
    <row r="9" spans="1:8" x14ac:dyDescent="0.3">
      <c r="B9" s="26"/>
      <c r="E9" s="28" t="s">
        <v>494</v>
      </c>
      <c r="F9" s="70" t="str">
        <f>IF(code="","",VLOOKUP(code,muninfo,3,0))</f>
        <v>Северен централен район</v>
      </c>
      <c r="G9" s="70"/>
      <c r="H9" s="70"/>
    </row>
    <row r="10" spans="1:8" x14ac:dyDescent="0.3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71" t="s">
        <v>570</v>
      </c>
      <c r="G10" s="71"/>
      <c r="H10" s="71"/>
    </row>
    <row r="11" spans="1:8" x14ac:dyDescent="0.3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65" t="s">
        <v>571</v>
      </c>
      <c r="G11" s="65"/>
      <c r="H11" s="65"/>
    </row>
    <row r="12" spans="1:8" x14ac:dyDescent="0.3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65" t="s">
        <v>572</v>
      </c>
      <c r="G12" s="65"/>
      <c r="H12" s="65"/>
    </row>
    <row r="13" spans="1:8" x14ac:dyDescent="0.3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4" t="s">
        <v>573</v>
      </c>
      <c r="G13" s="65"/>
      <c r="H13" s="65"/>
    </row>
    <row r="14" spans="1:8" x14ac:dyDescent="0.3">
      <c r="B14" s="26" t="s">
        <v>393</v>
      </c>
      <c r="E14" s="28"/>
      <c r="F14" s="29"/>
      <c r="G14" s="29"/>
      <c r="H14" s="29"/>
    </row>
    <row r="15" spans="1:8" ht="16.2" thickBot="1" x14ac:dyDescent="0.35">
      <c r="B15" s="26" t="s">
        <v>393</v>
      </c>
      <c r="E15" s="52" t="s">
        <v>11</v>
      </c>
      <c r="F15" s="52"/>
      <c r="G15" s="52"/>
      <c r="H15" s="52"/>
    </row>
    <row r="16" spans="1:8" ht="22.5" customHeight="1" x14ac:dyDescent="0.3">
      <c r="A16" s="22">
        <f>code</f>
        <v>5401</v>
      </c>
      <c r="B16" s="26" t="s">
        <v>394</v>
      </c>
      <c r="C16" s="24" t="str">
        <f>IF(E16="","",E16)</f>
        <v>Енергийно обновяване на Изложбени зали "Рафаел Михайлов", гр. Велико Търново</v>
      </c>
      <c r="E16" s="66" t="s">
        <v>579</v>
      </c>
      <c r="F16" s="66"/>
      <c r="G16" s="66"/>
      <c r="H16" s="66"/>
    </row>
    <row r="17" spans="1:8" x14ac:dyDescent="0.3">
      <c r="B17" s="26" t="s">
        <v>393</v>
      </c>
      <c r="E17" s="28"/>
      <c r="F17" s="29"/>
      <c r="G17" s="29"/>
      <c r="H17" s="29"/>
    </row>
    <row r="18" spans="1:8" ht="16.2" thickBot="1" x14ac:dyDescent="0.35">
      <c r="B18" s="26" t="s">
        <v>393</v>
      </c>
      <c r="E18" s="52" t="s">
        <v>12</v>
      </c>
      <c r="F18" s="52"/>
      <c r="G18" s="52"/>
      <c r="H18" s="52"/>
    </row>
    <row r="19" spans="1:8" x14ac:dyDescent="0.3">
      <c r="B19" s="26"/>
      <c r="E19" s="74" t="s">
        <v>515</v>
      </c>
      <c r="F19" s="74"/>
      <c r="G19" s="74"/>
      <c r="H19" s="74"/>
    </row>
    <row r="20" spans="1:8" ht="240" customHeight="1" x14ac:dyDescent="0.3">
      <c r="A20" s="22">
        <f>code</f>
        <v>5401</v>
      </c>
      <c r="B20" s="26" t="s">
        <v>514</v>
      </c>
      <c r="C20" s="24" t="str">
        <f>IF(E20="","",E20)</f>
        <v xml:space="preserve">Проектът предвижда  внедряване на мерки за енергийна ефективност, с което да се постигне намаляване на разходите и улесняване по-доброто и ефикасно експлоатиране на Изложбени зали "Рафаел Михайлов" - гр. Велико Търново. Посредством инвестицията  ще се осигури сигурна и съвременна модерна среда за излагане и  популяризиране на богатото културно-историческо наследство на страната и в частност на Велико Търново,  организиране и провеждане на международни, национални, регионални,колективни и индивидуални изложби, симпозиуми, пленери, изложения и базари, концерти, конференции с цел привличане на по-голям брой заинтересовани страни, както и туристи с интерес към културата и изкуството. </v>
      </c>
      <c r="E20" s="73" t="s">
        <v>576</v>
      </c>
      <c r="F20" s="73"/>
      <c r="G20" s="73"/>
      <c r="H20" s="73"/>
    </row>
    <row r="21" spans="1:8" x14ac:dyDescent="0.3">
      <c r="A21" s="22">
        <f>code</f>
        <v>5401</v>
      </c>
      <c r="B21" s="26" t="s">
        <v>395</v>
      </c>
      <c r="C21" s="24" t="str">
        <f>IF(F21="","",F21)</f>
        <v>Изложбени зали "Рафаел Михайлов", гр. Велико Търново</v>
      </c>
      <c r="E21" s="28" t="s">
        <v>7</v>
      </c>
      <c r="F21" s="71" t="s">
        <v>575</v>
      </c>
      <c r="G21" s="71"/>
      <c r="H21" s="71"/>
    </row>
    <row r="22" spans="1:8" ht="31.2" x14ac:dyDescent="0.3">
      <c r="A22" s="22">
        <f>code</f>
        <v>5401</v>
      </c>
      <c r="B22" s="26" t="s">
        <v>396</v>
      </c>
      <c r="C22" s="24" t="str">
        <f>IF(F22="","",F22)</f>
        <v>гр.Велико Търново</v>
      </c>
      <c r="E22" s="28" t="s">
        <v>513</v>
      </c>
      <c r="F22" s="65" t="s">
        <v>574</v>
      </c>
      <c r="G22" s="65"/>
      <c r="H22" s="65"/>
    </row>
    <row r="23" spans="1:8" ht="33.75" customHeight="1" x14ac:dyDescent="0.3">
      <c r="A23" s="22">
        <f>code</f>
        <v>5401</v>
      </c>
      <c r="B23" s="26" t="s">
        <v>397</v>
      </c>
      <c r="C23" s="24">
        <f>IF(H23="","",H23)</f>
        <v>71033</v>
      </c>
      <c r="E23" s="50" t="s">
        <v>8</v>
      </c>
      <c r="F23" s="50"/>
      <c r="G23" s="50"/>
      <c r="H23" s="2">
        <v>71033</v>
      </c>
    </row>
    <row r="24" spans="1:8" ht="33.75" customHeight="1" x14ac:dyDescent="0.3">
      <c r="B24" s="26" t="s">
        <v>393</v>
      </c>
      <c r="E24" s="50" t="s">
        <v>338</v>
      </c>
      <c r="F24" s="50"/>
      <c r="G24" s="50"/>
      <c r="H24" s="50"/>
    </row>
    <row r="25" spans="1:8" ht="15.75" customHeight="1" x14ac:dyDescent="0.3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3">
      <c r="A26" s="22">
        <f>code</f>
        <v>5401</v>
      </c>
      <c r="B26" s="26" t="s">
        <v>399</v>
      </c>
      <c r="C26" s="24">
        <f>IF(H26="","",H26)</f>
        <v>1987</v>
      </c>
      <c r="E26" s="31" t="s">
        <v>342</v>
      </c>
      <c r="F26" s="31"/>
      <c r="G26" s="31"/>
      <c r="H26" s="4">
        <v>1987</v>
      </c>
    </row>
    <row r="27" spans="1:8" x14ac:dyDescent="0.3">
      <c r="A27" s="22">
        <f>code</f>
        <v>5401</v>
      </c>
      <c r="B27" s="26" t="s">
        <v>400</v>
      </c>
      <c r="C27" s="24" t="str">
        <f>IF(H27="","",H27)</f>
        <v/>
      </c>
      <c r="E27" s="31" t="s">
        <v>343</v>
      </c>
      <c r="F27" s="31"/>
      <c r="G27" s="31"/>
      <c r="H27" s="4"/>
    </row>
    <row r="28" spans="1:8" x14ac:dyDescent="0.3">
      <c r="A28" s="22">
        <f>code</f>
        <v>5401</v>
      </c>
      <c r="B28" s="26" t="s">
        <v>401</v>
      </c>
      <c r="C28" s="24" t="str">
        <f>IF(H28="","",H28)</f>
        <v/>
      </c>
      <c r="E28" s="31" t="s">
        <v>510</v>
      </c>
      <c r="F28" s="31"/>
      <c r="G28" s="31"/>
      <c r="H28" s="5"/>
    </row>
    <row r="29" spans="1:8" x14ac:dyDescent="0.3">
      <c r="A29" s="22">
        <f>code</f>
        <v>5401</v>
      </c>
      <c r="B29" s="26" t="s">
        <v>508</v>
      </c>
      <c r="C29" s="24" t="str">
        <f>IF(H29="","",H29)</f>
        <v/>
      </c>
      <c r="E29" s="48" t="s">
        <v>509</v>
      </c>
      <c r="F29" s="48"/>
      <c r="G29" s="48"/>
      <c r="H29" s="20"/>
    </row>
    <row r="30" spans="1:8" x14ac:dyDescent="0.3">
      <c r="B30" s="26" t="s">
        <v>393</v>
      </c>
      <c r="E30" s="50" t="s">
        <v>9</v>
      </c>
      <c r="F30" s="50"/>
      <c r="G30" s="50"/>
      <c r="H30" s="50"/>
    </row>
    <row r="31" spans="1:8" x14ac:dyDescent="0.3">
      <c r="A31" s="22">
        <f>code</f>
        <v>5401</v>
      </c>
      <c r="B31" s="26" t="s">
        <v>402</v>
      </c>
      <c r="C31" s="24">
        <f>IF(H31="","",H31)</f>
        <v>88356</v>
      </c>
      <c r="E31" s="48" t="s">
        <v>31</v>
      </c>
      <c r="F31" s="48"/>
      <c r="G31" s="48"/>
      <c r="H31" s="6">
        <v>88356</v>
      </c>
    </row>
    <row r="32" spans="1:8" x14ac:dyDescent="0.3">
      <c r="A32" s="22">
        <f>code</f>
        <v>5401</v>
      </c>
      <c r="B32" s="26" t="s">
        <v>403</v>
      </c>
      <c r="C32" s="24">
        <f>IF(H32="","",H32)</f>
        <v>71033</v>
      </c>
      <c r="E32" s="48" t="s">
        <v>30</v>
      </c>
      <c r="F32" s="48"/>
      <c r="G32" s="48"/>
      <c r="H32" s="7">
        <v>71033</v>
      </c>
    </row>
    <row r="33" spans="1:10" x14ac:dyDescent="0.3">
      <c r="B33" s="26" t="s">
        <v>393</v>
      </c>
      <c r="E33" s="50" t="s">
        <v>482</v>
      </c>
      <c r="F33" s="50"/>
      <c r="G33" s="50"/>
      <c r="H33" s="50"/>
    </row>
    <row r="34" spans="1:10" x14ac:dyDescent="0.3">
      <c r="B34" s="26" t="s">
        <v>393</v>
      </c>
      <c r="E34" s="32" t="s">
        <v>377</v>
      </c>
      <c r="F34" s="23"/>
      <c r="G34" s="23"/>
      <c r="H34" s="23"/>
    </row>
    <row r="35" spans="1:10" x14ac:dyDescent="0.3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3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3">
      <c r="B37" s="26" t="s">
        <v>393</v>
      </c>
      <c r="E37" s="32" t="s">
        <v>380</v>
      </c>
      <c r="F37" s="23"/>
      <c r="G37" s="23"/>
      <c r="H37" s="23"/>
    </row>
    <row r="38" spans="1:10" x14ac:dyDescent="0.3">
      <c r="A38" s="22">
        <f>code</f>
        <v>5401</v>
      </c>
      <c r="B38" s="26" t="s">
        <v>406</v>
      </c>
      <c r="C38" s="24">
        <f>IF(H38="","",H38)</f>
        <v>3215</v>
      </c>
      <c r="E38" s="30" t="s">
        <v>381</v>
      </c>
      <c r="F38" s="23"/>
      <c r="G38" s="23"/>
      <c r="H38" s="8">
        <v>3215</v>
      </c>
    </row>
    <row r="39" spans="1:10" x14ac:dyDescent="0.3">
      <c r="B39" s="26" t="s">
        <v>393</v>
      </c>
      <c r="E39" s="32" t="s">
        <v>382</v>
      </c>
      <c r="F39" s="23"/>
      <c r="G39" s="23"/>
      <c r="H39" s="23"/>
    </row>
    <row r="40" spans="1:10" x14ac:dyDescent="0.3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3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3">
      <c r="A42" s="22">
        <f>code</f>
        <v>5401</v>
      </c>
      <c r="B42" s="26" t="s">
        <v>480</v>
      </c>
      <c r="C42" s="24" t="str">
        <f>IF(H42="","",H42)</f>
        <v/>
      </c>
      <c r="E42" s="30" t="s">
        <v>383</v>
      </c>
      <c r="F42" s="23"/>
      <c r="G42" s="23"/>
      <c r="H42" s="9"/>
    </row>
    <row r="43" spans="1:10" x14ac:dyDescent="0.3">
      <c r="A43" s="22">
        <f>code</f>
        <v>5401</v>
      </c>
      <c r="B43" s="26" t="s">
        <v>481</v>
      </c>
      <c r="C43" s="24" t="str">
        <f>IF(H43="","",H43)</f>
        <v/>
      </c>
      <c r="E43" s="30" t="s">
        <v>384</v>
      </c>
      <c r="F43" s="23"/>
      <c r="G43" s="23"/>
      <c r="H43" s="9"/>
    </row>
    <row r="44" spans="1:10" x14ac:dyDescent="0.3">
      <c r="B44" s="26" t="s">
        <v>393</v>
      </c>
      <c r="E44" s="32" t="s">
        <v>385</v>
      </c>
      <c r="F44" s="23"/>
      <c r="G44" s="23"/>
      <c r="H44" s="24"/>
    </row>
    <row r="45" spans="1:10" x14ac:dyDescent="0.3">
      <c r="A45" s="22">
        <f>code</f>
        <v>5401</v>
      </c>
      <c r="B45" s="26" t="s">
        <v>409</v>
      </c>
      <c r="C45" s="24" t="str">
        <f>IF(H45="","",H45)</f>
        <v/>
      </c>
      <c r="E45" s="10"/>
      <c r="F45" s="75" t="s">
        <v>386</v>
      </c>
      <c r="G45" s="75"/>
      <c r="H45" s="8"/>
    </row>
    <row r="46" spans="1:10" x14ac:dyDescent="0.3">
      <c r="A46" s="22">
        <f>code</f>
        <v>5401</v>
      </c>
      <c r="B46" s="26" t="s">
        <v>410</v>
      </c>
      <c r="C46" s="24" t="str">
        <f>IF(H46="","",H46)</f>
        <v/>
      </c>
      <c r="E46" s="11"/>
      <c r="F46" s="49" t="s">
        <v>386</v>
      </c>
      <c r="G46" s="49"/>
      <c r="H46" s="9"/>
    </row>
    <row r="47" spans="1:10" x14ac:dyDescent="0.3">
      <c r="B47" s="26" t="s">
        <v>393</v>
      </c>
      <c r="E47" s="50" t="s">
        <v>13</v>
      </c>
      <c r="F47" s="50"/>
      <c r="G47" s="50"/>
      <c r="H47" s="50"/>
      <c r="I47" s="53"/>
      <c r="J47" s="53"/>
    </row>
    <row r="48" spans="1:10" x14ac:dyDescent="0.3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3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3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3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3">
      <c r="A52" s="22">
        <f t="shared" si="0"/>
        <v>5401</v>
      </c>
      <c r="B52" s="26" t="s">
        <v>415</v>
      </c>
      <c r="C52" s="24" t="str">
        <f t="shared" si="1"/>
        <v>да</v>
      </c>
      <c r="E52" s="33" t="s">
        <v>21</v>
      </c>
      <c r="F52" s="23"/>
      <c r="G52" s="23"/>
      <c r="H52" s="5" t="s">
        <v>346</v>
      </c>
    </row>
    <row r="53" spans="1:9" x14ac:dyDescent="0.3">
      <c r="A53" s="22">
        <f t="shared" si="0"/>
        <v>5401</v>
      </c>
      <c r="B53" s="26" t="s">
        <v>416</v>
      </c>
      <c r="C53" s="24" t="str">
        <f t="shared" si="1"/>
        <v>ново строителство</v>
      </c>
      <c r="E53" s="50" t="s">
        <v>495</v>
      </c>
      <c r="F53" s="50"/>
      <c r="G53" s="50"/>
      <c r="H53" s="5" t="s">
        <v>357</v>
      </c>
    </row>
    <row r="54" spans="1:9" x14ac:dyDescent="0.3">
      <c r="A54" s="22">
        <f t="shared" si="0"/>
        <v>5401</v>
      </c>
      <c r="B54" s="26" t="s">
        <v>417</v>
      </c>
      <c r="C54" s="24" t="str">
        <f t="shared" si="1"/>
        <v>не</v>
      </c>
      <c r="E54" s="50" t="s">
        <v>29</v>
      </c>
      <c r="F54" s="50"/>
      <c r="G54" s="50"/>
      <c r="H54" s="5" t="s">
        <v>347</v>
      </c>
    </row>
    <row r="55" spans="1:9" x14ac:dyDescent="0.3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3">
      <c r="A56" s="22">
        <f t="shared" si="0"/>
        <v>5401</v>
      </c>
      <c r="B56" s="26" t="s">
        <v>419</v>
      </c>
      <c r="C56" s="24" t="str">
        <f>IF(E56="","",E56)</f>
        <v/>
      </c>
      <c r="E56" s="68"/>
      <c r="F56" s="68"/>
      <c r="G56" s="68"/>
      <c r="H56" s="68"/>
    </row>
    <row r="57" spans="1:9" x14ac:dyDescent="0.3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50" t="s">
        <v>388</v>
      </c>
      <c r="F57" s="50"/>
      <c r="G57" s="50"/>
      <c r="H57" s="13"/>
    </row>
    <row r="58" spans="1:9" x14ac:dyDescent="0.3">
      <c r="A58" s="22">
        <f t="shared" si="0"/>
        <v>5401</v>
      </c>
      <c r="B58" s="26" t="s">
        <v>421</v>
      </c>
      <c r="C58" s="24" t="str">
        <f t="shared" si="2"/>
        <v/>
      </c>
      <c r="E58" s="63" t="s">
        <v>16</v>
      </c>
      <c r="F58" s="63"/>
      <c r="G58" s="63"/>
      <c r="H58" s="14"/>
    </row>
    <row r="59" spans="1:9" ht="48.75" customHeight="1" x14ac:dyDescent="0.3">
      <c r="A59" s="22">
        <f t="shared" si="0"/>
        <v>5401</v>
      </c>
      <c r="B59" s="26" t="s">
        <v>422</v>
      </c>
      <c r="C59" s="24">
        <f t="shared" si="2"/>
        <v>2024</v>
      </c>
      <c r="E59" s="63" t="s">
        <v>14</v>
      </c>
      <c r="F59" s="63"/>
      <c r="G59" s="63"/>
      <c r="H59" s="14">
        <v>2024</v>
      </c>
    </row>
    <row r="60" spans="1:9" x14ac:dyDescent="0.3">
      <c r="A60" s="22">
        <f t="shared" si="0"/>
        <v>5401</v>
      </c>
      <c r="B60" s="26" t="s">
        <v>423</v>
      </c>
      <c r="C60" s="24">
        <f t="shared" si="2"/>
        <v>2024</v>
      </c>
      <c r="E60" s="63" t="s">
        <v>15</v>
      </c>
      <c r="F60" s="63"/>
      <c r="G60" s="63"/>
      <c r="H60" s="14">
        <v>2024</v>
      </c>
    </row>
    <row r="61" spans="1:9" x14ac:dyDescent="0.3">
      <c r="A61" s="22">
        <f t="shared" si="0"/>
        <v>5401</v>
      </c>
      <c r="B61" s="26" t="s">
        <v>451</v>
      </c>
      <c r="C61" s="24">
        <f t="shared" si="2"/>
        <v>10</v>
      </c>
      <c r="E61" s="63" t="s">
        <v>496</v>
      </c>
      <c r="F61" s="63"/>
      <c r="G61" s="63"/>
      <c r="H61" s="14">
        <v>10</v>
      </c>
    </row>
    <row r="62" spans="1:9" x14ac:dyDescent="0.3">
      <c r="B62" s="26"/>
      <c r="E62" s="50" t="s">
        <v>483</v>
      </c>
      <c r="F62" s="50"/>
      <c r="G62" s="50"/>
      <c r="H62" s="50"/>
    </row>
    <row r="63" spans="1:9" x14ac:dyDescent="0.3">
      <c r="A63" s="22">
        <f t="shared" si="0"/>
        <v>5401</v>
      </c>
      <c r="B63" s="26" t="s">
        <v>484</v>
      </c>
      <c r="C63" s="24">
        <f t="shared" ref="C63:C69" si="3">IF(H63="","",H63)</f>
        <v>2200000</v>
      </c>
      <c r="E63" s="34" t="s">
        <v>569</v>
      </c>
      <c r="F63" s="35"/>
      <c r="G63" s="35"/>
      <c r="H63" s="36">
        <f>SUM(H64:H69)</f>
        <v>2200000</v>
      </c>
      <c r="I63" s="37"/>
    </row>
    <row r="64" spans="1:9" x14ac:dyDescent="0.3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3">
      <c r="A65" s="22">
        <f t="shared" si="0"/>
        <v>5401</v>
      </c>
      <c r="B65" s="26" t="s">
        <v>486</v>
      </c>
      <c r="C65" s="24">
        <f t="shared" si="3"/>
        <v>2093245</v>
      </c>
      <c r="E65" s="31" t="s">
        <v>42</v>
      </c>
      <c r="F65" s="35"/>
      <c r="G65" s="38">
        <f t="shared" si="4"/>
        <v>0.95147499999999996</v>
      </c>
      <c r="H65" s="16">
        <v>2093245</v>
      </c>
    </row>
    <row r="66" spans="1:8" x14ac:dyDescent="0.3">
      <c r="A66" s="22">
        <f t="shared" si="0"/>
        <v>5401</v>
      </c>
      <c r="B66" s="26" t="s">
        <v>487</v>
      </c>
      <c r="C66" s="24">
        <f t="shared" si="3"/>
        <v>83730</v>
      </c>
      <c r="E66" s="31" t="s">
        <v>43</v>
      </c>
      <c r="F66" s="35"/>
      <c r="G66" s="38">
        <f t="shared" si="4"/>
        <v>3.805909090909091E-2</v>
      </c>
      <c r="H66" s="16">
        <v>83730</v>
      </c>
    </row>
    <row r="67" spans="1:8" x14ac:dyDescent="0.3">
      <c r="A67" s="22">
        <f t="shared" si="0"/>
        <v>5401</v>
      </c>
      <c r="B67" s="26" t="s">
        <v>488</v>
      </c>
      <c r="C67" s="24">
        <f t="shared" si="3"/>
        <v>0</v>
      </c>
      <c r="E67" s="31" t="s">
        <v>44</v>
      </c>
      <c r="F67" s="35"/>
      <c r="G67" s="38" t="str">
        <f t="shared" si="4"/>
        <v/>
      </c>
      <c r="H67" s="16">
        <v>0</v>
      </c>
    </row>
    <row r="68" spans="1:8" x14ac:dyDescent="0.3">
      <c r="A68" s="22">
        <f t="shared" si="0"/>
        <v>5401</v>
      </c>
      <c r="B68" s="26" t="s">
        <v>489</v>
      </c>
      <c r="C68" s="24">
        <f t="shared" si="3"/>
        <v>23025</v>
      </c>
      <c r="E68" s="31" t="s">
        <v>45</v>
      </c>
      <c r="F68" s="35"/>
      <c r="G68" s="38">
        <f t="shared" si="4"/>
        <v>1.0465909090909092E-2</v>
      </c>
      <c r="H68" s="16">
        <v>23025</v>
      </c>
    </row>
    <row r="69" spans="1:8" x14ac:dyDescent="0.3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3">
      <c r="B70" s="26"/>
      <c r="E70" s="50" t="s">
        <v>497</v>
      </c>
      <c r="F70" s="50"/>
      <c r="G70" s="50"/>
      <c r="H70" s="50"/>
    </row>
    <row r="71" spans="1:8" x14ac:dyDescent="0.3">
      <c r="B71" s="26"/>
      <c r="E71" s="34" t="s">
        <v>519</v>
      </c>
      <c r="F71" s="34"/>
      <c r="G71" s="34"/>
      <c r="H71" s="34"/>
    </row>
    <row r="72" spans="1:8" x14ac:dyDescent="0.3">
      <c r="A72" s="22">
        <f t="shared" si="0"/>
        <v>5401</v>
      </c>
      <c r="B72" s="26" t="s">
        <v>493</v>
      </c>
      <c r="C72" s="24">
        <f t="shared" si="2"/>
        <v>0</v>
      </c>
      <c r="E72" s="48" t="s">
        <v>454</v>
      </c>
      <c r="F72" s="48"/>
      <c r="G72" s="48"/>
      <c r="H72" s="45">
        <v>0</v>
      </c>
    </row>
    <row r="73" spans="1:8" ht="27.75" customHeight="1" x14ac:dyDescent="0.3">
      <c r="A73" s="22">
        <f t="shared" si="0"/>
        <v>5401</v>
      </c>
      <c r="B73" s="26">
        <v>31112</v>
      </c>
      <c r="C73" s="24">
        <f t="shared" si="2"/>
        <v>0</v>
      </c>
      <c r="E73" s="48" t="s">
        <v>567</v>
      </c>
      <c r="F73" s="48"/>
      <c r="G73" s="48"/>
      <c r="H73" s="46">
        <v>0</v>
      </c>
    </row>
    <row r="74" spans="1:8" x14ac:dyDescent="0.3">
      <c r="A74" s="22">
        <f t="shared" si="0"/>
        <v>5401</v>
      </c>
      <c r="B74" s="26">
        <v>31113</v>
      </c>
      <c r="C74" s="24">
        <f t="shared" si="2"/>
        <v>0</v>
      </c>
      <c r="E74" s="48" t="s">
        <v>565</v>
      </c>
      <c r="F74" s="48"/>
      <c r="G74" s="48"/>
      <c r="H74" s="46">
        <v>0</v>
      </c>
    </row>
    <row r="75" spans="1:8" x14ac:dyDescent="0.3">
      <c r="A75" s="22">
        <f t="shared" si="0"/>
        <v>5401</v>
      </c>
      <c r="B75" s="26" t="s">
        <v>535</v>
      </c>
      <c r="C75" s="24">
        <f t="shared" si="2"/>
        <v>0</v>
      </c>
      <c r="E75" s="48" t="s">
        <v>559</v>
      </c>
      <c r="F75" s="48"/>
      <c r="G75" s="48"/>
      <c r="H75" s="46">
        <v>0</v>
      </c>
    </row>
    <row r="76" spans="1:8" x14ac:dyDescent="0.3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48" t="s">
        <v>560</v>
      </c>
      <c r="F76" s="48"/>
      <c r="G76" s="48"/>
      <c r="H76" s="46">
        <v>0</v>
      </c>
    </row>
    <row r="77" spans="1:8" x14ac:dyDescent="0.3">
      <c r="A77" s="22">
        <f t="shared" si="0"/>
        <v>5401</v>
      </c>
      <c r="B77" s="26" t="s">
        <v>537</v>
      </c>
      <c r="C77" s="24">
        <f t="shared" si="5"/>
        <v>0</v>
      </c>
      <c r="E77" s="48" t="s">
        <v>561</v>
      </c>
      <c r="F77" s="48"/>
      <c r="G77" s="48"/>
      <c r="H77" s="46">
        <v>0</v>
      </c>
    </row>
    <row r="78" spans="1:8" x14ac:dyDescent="0.3">
      <c r="A78" s="22">
        <f t="shared" si="0"/>
        <v>5401</v>
      </c>
      <c r="B78" s="26" t="s">
        <v>538</v>
      </c>
      <c r="C78" s="24">
        <f t="shared" si="5"/>
        <v>0</v>
      </c>
      <c r="E78" s="48" t="s">
        <v>562</v>
      </c>
      <c r="F78" s="48"/>
      <c r="G78" s="48"/>
      <c r="H78" s="46">
        <v>0</v>
      </c>
    </row>
    <row r="79" spans="1:8" x14ac:dyDescent="0.3">
      <c r="A79" s="22">
        <f t="shared" si="0"/>
        <v>5401</v>
      </c>
      <c r="B79" s="26">
        <v>31115</v>
      </c>
      <c r="C79" s="24">
        <f t="shared" si="2"/>
        <v>0</v>
      </c>
      <c r="E79" s="50" t="s">
        <v>520</v>
      </c>
      <c r="F79" s="50"/>
      <c r="G79" s="50"/>
      <c r="H79" s="36">
        <f>SUM(H72:H78)</f>
        <v>0</v>
      </c>
    </row>
    <row r="80" spans="1:8" x14ac:dyDescent="0.3">
      <c r="B80" s="26"/>
      <c r="E80" s="34" t="s">
        <v>521</v>
      </c>
      <c r="F80" s="34"/>
      <c r="G80" s="34"/>
      <c r="H80" s="34"/>
    </row>
    <row r="81" spans="1:8" x14ac:dyDescent="0.3">
      <c r="A81" s="22">
        <f t="shared" si="0"/>
        <v>5401</v>
      </c>
      <c r="B81" s="26">
        <v>31121</v>
      </c>
      <c r="C81" s="24">
        <f>IF(H88="","",H88)</f>
        <v>2200000</v>
      </c>
      <c r="E81" s="48" t="s">
        <v>563</v>
      </c>
      <c r="F81" s="48"/>
      <c r="G81" s="48"/>
      <c r="H81" s="46">
        <v>0</v>
      </c>
    </row>
    <row r="82" spans="1:8" x14ac:dyDescent="0.3">
      <c r="A82" s="22">
        <f t="shared" si="0"/>
        <v>5401</v>
      </c>
      <c r="B82" s="26">
        <v>31122</v>
      </c>
      <c r="C82" s="24">
        <f t="shared" si="2"/>
        <v>0</v>
      </c>
      <c r="E82" s="48" t="s">
        <v>454</v>
      </c>
      <c r="F82" s="48"/>
      <c r="G82" s="48"/>
      <c r="H82" s="46">
        <v>0</v>
      </c>
    </row>
    <row r="83" spans="1:8" ht="30.75" customHeight="1" x14ac:dyDescent="0.3">
      <c r="A83" s="22">
        <f t="shared" si="0"/>
        <v>5401</v>
      </c>
      <c r="B83" s="26">
        <v>31123</v>
      </c>
      <c r="C83" s="24">
        <f t="shared" si="2"/>
        <v>0</v>
      </c>
      <c r="E83" s="48" t="s">
        <v>566</v>
      </c>
      <c r="F83" s="48"/>
      <c r="G83" s="48"/>
      <c r="H83" s="46">
        <v>0</v>
      </c>
    </row>
    <row r="84" spans="1:8" x14ac:dyDescent="0.3">
      <c r="A84" s="22">
        <f t="shared" si="0"/>
        <v>5401</v>
      </c>
      <c r="B84" s="26">
        <v>31124</v>
      </c>
      <c r="C84" s="24">
        <f t="shared" si="2"/>
        <v>0</v>
      </c>
      <c r="E84" s="48" t="s">
        <v>564</v>
      </c>
      <c r="F84" s="48"/>
      <c r="G84" s="48"/>
      <c r="H84" s="46">
        <v>0</v>
      </c>
    </row>
    <row r="85" spans="1:8" ht="15.75" customHeight="1" x14ac:dyDescent="0.3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48" t="s">
        <v>559</v>
      </c>
      <c r="F85" s="48"/>
      <c r="G85" s="48"/>
      <c r="H85" s="46">
        <v>0</v>
      </c>
    </row>
    <row r="86" spans="1:8" ht="15.75" customHeight="1" x14ac:dyDescent="0.3">
      <c r="A86" s="22">
        <f t="shared" si="0"/>
        <v>5401</v>
      </c>
      <c r="B86" s="26" t="s">
        <v>540</v>
      </c>
      <c r="C86" s="24">
        <f t="shared" si="6"/>
        <v>0</v>
      </c>
      <c r="E86" s="48" t="s">
        <v>560</v>
      </c>
      <c r="F86" s="48"/>
      <c r="G86" s="48"/>
      <c r="H86" s="46">
        <v>0</v>
      </c>
    </row>
    <row r="87" spans="1:8" ht="15.75" customHeight="1" x14ac:dyDescent="0.3">
      <c r="A87" s="22">
        <f t="shared" si="0"/>
        <v>5401</v>
      </c>
      <c r="B87" s="26" t="s">
        <v>541</v>
      </c>
      <c r="C87" s="24">
        <f t="shared" si="6"/>
        <v>0</v>
      </c>
      <c r="E87" s="48" t="s">
        <v>561</v>
      </c>
      <c r="F87" s="48"/>
      <c r="G87" s="48"/>
      <c r="H87" s="46">
        <v>0</v>
      </c>
    </row>
    <row r="88" spans="1:8" ht="15.75" customHeight="1" x14ac:dyDescent="0.3">
      <c r="A88" s="22">
        <f t="shared" si="0"/>
        <v>5401</v>
      </c>
      <c r="B88" s="26" t="s">
        <v>542</v>
      </c>
      <c r="C88" s="24" t="e">
        <f>IF(#REF!="","",#REF!)</f>
        <v>#REF!</v>
      </c>
      <c r="E88" s="48" t="s">
        <v>562</v>
      </c>
      <c r="F88" s="48"/>
      <c r="G88" s="48"/>
      <c r="H88" s="45">
        <v>2200000</v>
      </c>
    </row>
    <row r="89" spans="1:8" x14ac:dyDescent="0.3">
      <c r="A89" s="22">
        <f t="shared" si="0"/>
        <v>5401</v>
      </c>
      <c r="B89" s="26">
        <v>31126</v>
      </c>
      <c r="C89" s="24">
        <f t="shared" si="2"/>
        <v>2200000</v>
      </c>
      <c r="E89" s="50" t="s">
        <v>491</v>
      </c>
      <c r="F89" s="50"/>
      <c r="G89" s="50"/>
      <c r="H89" s="36">
        <f>SUM(H82:H88)</f>
        <v>2200000</v>
      </c>
    </row>
    <row r="90" spans="1:8" x14ac:dyDescent="0.3">
      <c r="B90" s="26"/>
      <c r="E90" s="34" t="s">
        <v>522</v>
      </c>
      <c r="F90" s="34"/>
      <c r="G90" s="34"/>
      <c r="H90" s="34"/>
    </row>
    <row r="91" spans="1:8" ht="15.75" customHeight="1" x14ac:dyDescent="0.3">
      <c r="A91" s="22">
        <f t="shared" si="0"/>
        <v>5401</v>
      </c>
      <c r="B91" s="26">
        <v>31131</v>
      </c>
      <c r="C91" s="24">
        <f t="shared" si="2"/>
        <v>0</v>
      </c>
      <c r="E91" s="48" t="s">
        <v>563</v>
      </c>
      <c r="F91" s="48"/>
      <c r="G91" s="48"/>
      <c r="H91" s="45">
        <v>0</v>
      </c>
    </row>
    <row r="92" spans="1:8" x14ac:dyDescent="0.3">
      <c r="A92" s="22">
        <f t="shared" si="0"/>
        <v>5401</v>
      </c>
      <c r="B92" s="26">
        <v>31132</v>
      </c>
      <c r="C92" s="24">
        <f t="shared" si="2"/>
        <v>0</v>
      </c>
      <c r="E92" s="48" t="s">
        <v>454</v>
      </c>
      <c r="F92" s="48"/>
      <c r="G92" s="48"/>
      <c r="H92" s="46">
        <v>0</v>
      </c>
    </row>
    <row r="93" spans="1:8" ht="30" customHeight="1" x14ac:dyDescent="0.3">
      <c r="A93" s="22">
        <f t="shared" si="0"/>
        <v>5401</v>
      </c>
      <c r="B93" s="26">
        <v>31133</v>
      </c>
      <c r="C93" s="24" t="str">
        <f t="shared" si="2"/>
        <v/>
      </c>
      <c r="E93" s="48" t="s">
        <v>566</v>
      </c>
      <c r="F93" s="48"/>
      <c r="G93" s="48"/>
      <c r="H93" s="46"/>
    </row>
    <row r="94" spans="1:8" x14ac:dyDescent="0.3">
      <c r="A94" s="22">
        <f t="shared" si="0"/>
        <v>5401</v>
      </c>
      <c r="B94" s="26">
        <v>31134</v>
      </c>
      <c r="C94" s="24">
        <f t="shared" si="2"/>
        <v>0</v>
      </c>
      <c r="E94" s="48" t="s">
        <v>455</v>
      </c>
      <c r="F94" s="48"/>
      <c r="G94" s="48"/>
      <c r="H94" s="46">
        <v>0</v>
      </c>
    </row>
    <row r="95" spans="1:8" ht="15.75" customHeight="1" x14ac:dyDescent="0.3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48" t="s">
        <v>559</v>
      </c>
      <c r="F95" s="48"/>
      <c r="G95" s="48"/>
      <c r="H95" s="46">
        <v>0</v>
      </c>
    </row>
    <row r="96" spans="1:8" ht="15.75" customHeight="1" x14ac:dyDescent="0.3">
      <c r="A96" s="22">
        <f t="shared" si="0"/>
        <v>5401</v>
      </c>
      <c r="B96" s="26" t="s">
        <v>544</v>
      </c>
      <c r="C96" s="24">
        <f t="shared" si="7"/>
        <v>0</v>
      </c>
      <c r="E96" s="48" t="s">
        <v>560</v>
      </c>
      <c r="F96" s="48"/>
      <c r="G96" s="48"/>
      <c r="H96" s="46">
        <v>0</v>
      </c>
    </row>
    <row r="97" spans="1:8" ht="15.75" customHeight="1" x14ac:dyDescent="0.3">
      <c r="A97" s="22">
        <f t="shared" si="0"/>
        <v>5401</v>
      </c>
      <c r="B97" s="26" t="s">
        <v>545</v>
      </c>
      <c r="C97" s="24">
        <f t="shared" si="7"/>
        <v>0</v>
      </c>
      <c r="E97" s="48" t="s">
        <v>561</v>
      </c>
      <c r="F97" s="48"/>
      <c r="G97" s="48"/>
      <c r="H97" s="46">
        <v>0</v>
      </c>
    </row>
    <row r="98" spans="1:8" ht="15.75" customHeight="1" x14ac:dyDescent="0.3">
      <c r="A98" s="22">
        <f t="shared" si="0"/>
        <v>5401</v>
      </c>
      <c r="B98" s="26" t="s">
        <v>546</v>
      </c>
      <c r="C98" s="24">
        <f t="shared" si="7"/>
        <v>0</v>
      </c>
      <c r="E98" s="48" t="s">
        <v>562</v>
      </c>
      <c r="F98" s="48"/>
      <c r="G98" s="48"/>
      <c r="H98" s="46">
        <v>0</v>
      </c>
    </row>
    <row r="99" spans="1:8" x14ac:dyDescent="0.3">
      <c r="A99" s="22">
        <f t="shared" si="0"/>
        <v>5401</v>
      </c>
      <c r="B99" s="26">
        <v>31136</v>
      </c>
      <c r="C99" s="24">
        <f t="shared" si="2"/>
        <v>0</v>
      </c>
      <c r="E99" s="50" t="s">
        <v>492</v>
      </c>
      <c r="F99" s="50"/>
      <c r="G99" s="50"/>
      <c r="H99" s="36">
        <f>SUM(H91:H98)</f>
        <v>0</v>
      </c>
    </row>
    <row r="100" spans="1:8" x14ac:dyDescent="0.3">
      <c r="B100" s="26"/>
      <c r="E100" s="34" t="s">
        <v>523</v>
      </c>
      <c r="F100" s="34"/>
      <c r="G100" s="34"/>
      <c r="H100" s="34"/>
    </row>
    <row r="101" spans="1:8" ht="15.75" customHeight="1" x14ac:dyDescent="0.3">
      <c r="A101" s="22">
        <f t="shared" si="0"/>
        <v>5401</v>
      </c>
      <c r="B101" s="26">
        <v>31141</v>
      </c>
      <c r="C101" s="24">
        <f t="shared" si="2"/>
        <v>0</v>
      </c>
      <c r="E101" s="48" t="s">
        <v>563</v>
      </c>
      <c r="F101" s="48"/>
      <c r="G101" s="48"/>
      <c r="H101" s="45">
        <v>0</v>
      </c>
    </row>
    <row r="102" spans="1:8" x14ac:dyDescent="0.3">
      <c r="A102" s="22">
        <f t="shared" si="0"/>
        <v>5401</v>
      </c>
      <c r="B102" s="26">
        <v>31142</v>
      </c>
      <c r="C102" s="24">
        <f t="shared" si="2"/>
        <v>0</v>
      </c>
      <c r="E102" s="48" t="s">
        <v>454</v>
      </c>
      <c r="F102" s="48"/>
      <c r="G102" s="48"/>
      <c r="H102" s="46">
        <v>0</v>
      </c>
    </row>
    <row r="103" spans="1:8" ht="27.75" customHeight="1" x14ac:dyDescent="0.3">
      <c r="A103" s="22">
        <f t="shared" si="0"/>
        <v>5401</v>
      </c>
      <c r="B103" s="26">
        <v>31143</v>
      </c>
      <c r="C103" s="24">
        <f t="shared" si="2"/>
        <v>0</v>
      </c>
      <c r="E103" s="48" t="s">
        <v>566</v>
      </c>
      <c r="F103" s="48"/>
      <c r="G103" s="48"/>
      <c r="H103" s="46">
        <v>0</v>
      </c>
    </row>
    <row r="104" spans="1:8" x14ac:dyDescent="0.3">
      <c r="A104" s="22">
        <f t="shared" si="0"/>
        <v>5401</v>
      </c>
      <c r="B104" s="26">
        <v>31144</v>
      </c>
      <c r="C104" s="24">
        <f t="shared" si="2"/>
        <v>0</v>
      </c>
      <c r="E104" s="48" t="s">
        <v>455</v>
      </c>
      <c r="F104" s="48"/>
      <c r="G104" s="48"/>
      <c r="H104" s="46">
        <v>0</v>
      </c>
    </row>
    <row r="105" spans="1:8" ht="15.75" customHeight="1" x14ac:dyDescent="0.3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48" t="s">
        <v>559</v>
      </c>
      <c r="F105" s="48"/>
      <c r="G105" s="48"/>
      <c r="H105" s="46">
        <v>0</v>
      </c>
    </row>
    <row r="106" spans="1:8" ht="15.75" customHeight="1" x14ac:dyDescent="0.3">
      <c r="A106" s="22">
        <f t="shared" si="0"/>
        <v>5401</v>
      </c>
      <c r="B106" s="26" t="s">
        <v>548</v>
      </c>
      <c r="C106" s="24">
        <f t="shared" si="8"/>
        <v>0</v>
      </c>
      <c r="E106" s="48" t="s">
        <v>560</v>
      </c>
      <c r="F106" s="48"/>
      <c r="G106" s="48"/>
      <c r="H106" s="46">
        <v>0</v>
      </c>
    </row>
    <row r="107" spans="1:8" ht="15.75" customHeight="1" x14ac:dyDescent="0.3">
      <c r="A107" s="22">
        <f t="shared" si="0"/>
        <v>5401</v>
      </c>
      <c r="B107" s="26" t="s">
        <v>549</v>
      </c>
      <c r="C107" s="24">
        <f t="shared" si="8"/>
        <v>0</v>
      </c>
      <c r="E107" s="48" t="s">
        <v>561</v>
      </c>
      <c r="F107" s="48"/>
      <c r="G107" s="48"/>
      <c r="H107" s="46">
        <v>0</v>
      </c>
    </row>
    <row r="108" spans="1:8" ht="15.75" customHeight="1" x14ac:dyDescent="0.3">
      <c r="A108" s="22">
        <f t="shared" si="0"/>
        <v>5401</v>
      </c>
      <c r="B108" s="26" t="s">
        <v>550</v>
      </c>
      <c r="C108" s="24">
        <f t="shared" si="8"/>
        <v>0</v>
      </c>
      <c r="E108" s="48" t="s">
        <v>562</v>
      </c>
      <c r="F108" s="48"/>
      <c r="G108" s="48"/>
      <c r="H108" s="46">
        <v>0</v>
      </c>
    </row>
    <row r="109" spans="1:8" x14ac:dyDescent="0.3">
      <c r="A109" s="22">
        <f t="shared" si="0"/>
        <v>5401</v>
      </c>
      <c r="B109" s="26">
        <v>31146</v>
      </c>
      <c r="C109" s="24">
        <f t="shared" si="2"/>
        <v>0</v>
      </c>
      <c r="E109" s="50" t="s">
        <v>524</v>
      </c>
      <c r="F109" s="50"/>
      <c r="G109" s="50"/>
      <c r="H109" s="36">
        <f>SUM(H101:H108)</f>
        <v>0</v>
      </c>
    </row>
    <row r="110" spans="1:8" x14ac:dyDescent="0.3">
      <c r="B110" s="26"/>
      <c r="E110" s="34" t="s">
        <v>525</v>
      </c>
      <c r="F110" s="34"/>
      <c r="G110" s="34"/>
      <c r="H110" s="34"/>
    </row>
    <row r="111" spans="1:8" ht="15.75" customHeight="1" x14ac:dyDescent="0.3">
      <c r="A111" s="22">
        <f t="shared" si="0"/>
        <v>5401</v>
      </c>
      <c r="B111" s="26">
        <v>31151</v>
      </c>
      <c r="C111" s="24">
        <f t="shared" si="2"/>
        <v>0</v>
      </c>
      <c r="E111" s="48" t="s">
        <v>563</v>
      </c>
      <c r="F111" s="48"/>
      <c r="G111" s="48"/>
      <c r="H111" s="45">
        <v>0</v>
      </c>
    </row>
    <row r="112" spans="1:8" x14ac:dyDescent="0.3">
      <c r="A112" s="22">
        <f t="shared" si="0"/>
        <v>5401</v>
      </c>
      <c r="B112" s="26">
        <v>31152</v>
      </c>
      <c r="C112" s="24">
        <f t="shared" si="2"/>
        <v>0</v>
      </c>
      <c r="E112" s="48" t="s">
        <v>454</v>
      </c>
      <c r="F112" s="48"/>
      <c r="G112" s="48"/>
      <c r="H112" s="46">
        <v>0</v>
      </c>
    </row>
    <row r="113" spans="1:8" ht="30.75" customHeight="1" x14ac:dyDescent="0.3">
      <c r="A113" s="22">
        <f t="shared" si="0"/>
        <v>5401</v>
      </c>
      <c r="B113" s="26">
        <v>31153</v>
      </c>
      <c r="C113" s="24">
        <f t="shared" si="2"/>
        <v>0</v>
      </c>
      <c r="E113" s="48" t="s">
        <v>566</v>
      </c>
      <c r="F113" s="48"/>
      <c r="G113" s="48"/>
      <c r="H113" s="46">
        <v>0</v>
      </c>
    </row>
    <row r="114" spans="1:8" x14ac:dyDescent="0.3">
      <c r="A114" s="22">
        <f t="shared" si="0"/>
        <v>5401</v>
      </c>
      <c r="B114" s="26">
        <v>31154</v>
      </c>
      <c r="C114" s="24">
        <f t="shared" si="2"/>
        <v>0</v>
      </c>
      <c r="E114" s="48" t="s">
        <v>455</v>
      </c>
      <c r="F114" s="48"/>
      <c r="G114" s="48"/>
      <c r="H114" s="46">
        <v>0</v>
      </c>
    </row>
    <row r="115" spans="1:8" ht="15.75" customHeight="1" x14ac:dyDescent="0.3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48" t="s">
        <v>559</v>
      </c>
      <c r="F115" s="48"/>
      <c r="G115" s="48"/>
      <c r="H115" s="46">
        <v>0</v>
      </c>
    </row>
    <row r="116" spans="1:8" ht="15.75" customHeight="1" x14ac:dyDescent="0.3">
      <c r="A116" s="22">
        <f t="shared" si="0"/>
        <v>5401</v>
      </c>
      <c r="B116" s="26" t="s">
        <v>552</v>
      </c>
      <c r="C116" s="24">
        <f t="shared" si="9"/>
        <v>0</v>
      </c>
      <c r="E116" s="48" t="s">
        <v>560</v>
      </c>
      <c r="F116" s="48"/>
      <c r="G116" s="48"/>
      <c r="H116" s="46">
        <v>0</v>
      </c>
    </row>
    <row r="117" spans="1:8" ht="15.75" customHeight="1" x14ac:dyDescent="0.3">
      <c r="A117" s="22">
        <f t="shared" si="0"/>
        <v>5401</v>
      </c>
      <c r="B117" s="26" t="s">
        <v>553</v>
      </c>
      <c r="C117" s="24">
        <f t="shared" si="9"/>
        <v>0</v>
      </c>
      <c r="E117" s="48" t="s">
        <v>561</v>
      </c>
      <c r="F117" s="48"/>
      <c r="G117" s="48"/>
      <c r="H117" s="46">
        <v>0</v>
      </c>
    </row>
    <row r="118" spans="1:8" ht="15.75" customHeight="1" x14ac:dyDescent="0.3">
      <c r="A118" s="22">
        <f t="shared" si="0"/>
        <v>5401</v>
      </c>
      <c r="B118" s="26" t="s">
        <v>554</v>
      </c>
      <c r="C118" s="24">
        <f t="shared" si="9"/>
        <v>0</v>
      </c>
      <c r="E118" s="48" t="s">
        <v>562</v>
      </c>
      <c r="F118" s="48"/>
      <c r="G118" s="48"/>
      <c r="H118" s="46">
        <v>0</v>
      </c>
    </row>
    <row r="119" spans="1:8" x14ac:dyDescent="0.3">
      <c r="A119" s="22">
        <f t="shared" si="0"/>
        <v>5401</v>
      </c>
      <c r="B119" s="26">
        <v>31156</v>
      </c>
      <c r="C119" s="24">
        <f t="shared" si="2"/>
        <v>0</v>
      </c>
      <c r="E119" s="50" t="s">
        <v>526</v>
      </c>
      <c r="F119" s="50"/>
      <c r="G119" s="50"/>
      <c r="H119" s="36">
        <f>SUM(H111:H118)</f>
        <v>0</v>
      </c>
    </row>
    <row r="120" spans="1:8" x14ac:dyDescent="0.3">
      <c r="B120" s="26"/>
      <c r="E120" s="34" t="s">
        <v>527</v>
      </c>
      <c r="F120" s="34"/>
      <c r="G120" s="34"/>
      <c r="H120" s="34"/>
    </row>
    <row r="121" spans="1:8" ht="15.75" customHeight="1" x14ac:dyDescent="0.3">
      <c r="A121" s="22">
        <f t="shared" si="0"/>
        <v>5401</v>
      </c>
      <c r="B121" s="26">
        <v>31161</v>
      </c>
      <c r="C121" s="24">
        <f t="shared" si="2"/>
        <v>0</v>
      </c>
      <c r="E121" s="48" t="s">
        <v>563</v>
      </c>
      <c r="F121" s="48"/>
      <c r="G121" s="48"/>
      <c r="H121" s="45">
        <v>0</v>
      </c>
    </row>
    <row r="122" spans="1:8" x14ac:dyDescent="0.3">
      <c r="A122" s="22">
        <f t="shared" si="0"/>
        <v>5401</v>
      </c>
      <c r="B122" s="26">
        <v>31162</v>
      </c>
      <c r="C122" s="24">
        <f t="shared" si="2"/>
        <v>0</v>
      </c>
      <c r="E122" s="48" t="s">
        <v>454</v>
      </c>
      <c r="F122" s="48"/>
      <c r="G122" s="48"/>
      <c r="H122" s="46">
        <v>0</v>
      </c>
    </row>
    <row r="123" spans="1:8" ht="27.75" customHeight="1" x14ac:dyDescent="0.3">
      <c r="A123" s="22">
        <f t="shared" si="0"/>
        <v>5401</v>
      </c>
      <c r="B123" s="26">
        <v>31163</v>
      </c>
      <c r="C123" s="24">
        <f t="shared" si="2"/>
        <v>0</v>
      </c>
      <c r="E123" s="48" t="s">
        <v>566</v>
      </c>
      <c r="F123" s="48"/>
      <c r="G123" s="48"/>
      <c r="H123" s="46">
        <v>0</v>
      </c>
    </row>
    <row r="124" spans="1:8" x14ac:dyDescent="0.3">
      <c r="A124" s="22">
        <f t="shared" si="0"/>
        <v>5401</v>
      </c>
      <c r="B124" s="26">
        <v>31164</v>
      </c>
      <c r="C124" s="24">
        <f t="shared" si="2"/>
        <v>0</v>
      </c>
      <c r="E124" s="48" t="s">
        <v>455</v>
      </c>
      <c r="F124" s="48"/>
      <c r="G124" s="48"/>
      <c r="H124" s="46">
        <v>0</v>
      </c>
    </row>
    <row r="125" spans="1:8" ht="15.75" customHeight="1" x14ac:dyDescent="0.3">
      <c r="A125" s="22">
        <f t="shared" si="0"/>
        <v>5401</v>
      </c>
      <c r="B125" s="26" t="s">
        <v>555</v>
      </c>
      <c r="C125" s="24">
        <f t="shared" si="2"/>
        <v>0</v>
      </c>
      <c r="E125" s="48" t="s">
        <v>559</v>
      </c>
      <c r="F125" s="48"/>
      <c r="G125" s="48"/>
      <c r="H125" s="46">
        <v>0</v>
      </c>
    </row>
    <row r="126" spans="1:8" ht="15.75" customHeight="1" x14ac:dyDescent="0.3">
      <c r="A126" s="22">
        <f t="shared" si="0"/>
        <v>5401</v>
      </c>
      <c r="B126" s="26" t="s">
        <v>556</v>
      </c>
      <c r="C126" s="24">
        <f t="shared" si="2"/>
        <v>0</v>
      </c>
      <c r="E126" s="48" t="s">
        <v>560</v>
      </c>
      <c r="F126" s="48"/>
      <c r="G126" s="48"/>
      <c r="H126" s="46">
        <v>0</v>
      </c>
    </row>
    <row r="127" spans="1:8" ht="15.75" customHeight="1" x14ac:dyDescent="0.3">
      <c r="A127" s="22">
        <f t="shared" si="0"/>
        <v>5401</v>
      </c>
      <c r="B127" s="26" t="s">
        <v>557</v>
      </c>
      <c r="C127" s="24">
        <f t="shared" si="2"/>
        <v>0</v>
      </c>
      <c r="E127" s="48" t="s">
        <v>561</v>
      </c>
      <c r="F127" s="48"/>
      <c r="G127" s="48"/>
      <c r="H127" s="46">
        <v>0</v>
      </c>
    </row>
    <row r="128" spans="1:8" ht="15.75" customHeight="1" x14ac:dyDescent="0.3">
      <c r="A128" s="22">
        <f t="shared" si="0"/>
        <v>5401</v>
      </c>
      <c r="B128" s="26" t="s">
        <v>558</v>
      </c>
      <c r="C128" s="24">
        <f t="shared" si="2"/>
        <v>0</v>
      </c>
      <c r="E128" s="48" t="s">
        <v>562</v>
      </c>
      <c r="F128" s="48"/>
      <c r="G128" s="48"/>
      <c r="H128" s="46">
        <v>0</v>
      </c>
    </row>
    <row r="129" spans="1:8" x14ac:dyDescent="0.3">
      <c r="A129" s="22">
        <f t="shared" si="0"/>
        <v>5401</v>
      </c>
      <c r="B129" s="26">
        <v>31166</v>
      </c>
      <c r="C129" s="24">
        <f t="shared" si="2"/>
        <v>0</v>
      </c>
      <c r="E129" s="50" t="s">
        <v>528</v>
      </c>
      <c r="F129" s="50"/>
      <c r="G129" s="50"/>
      <c r="H129" s="36">
        <f>SUM(H121:H128)</f>
        <v>0</v>
      </c>
    </row>
    <row r="130" spans="1:8" ht="33.75" customHeight="1" x14ac:dyDescent="0.3">
      <c r="A130" s="22">
        <f t="shared" si="0"/>
        <v>5401</v>
      </c>
      <c r="B130" s="26" t="s">
        <v>456</v>
      </c>
      <c r="C130" s="24">
        <f t="shared" si="2"/>
        <v>2200000</v>
      </c>
      <c r="E130" s="50" t="s">
        <v>533</v>
      </c>
      <c r="F130" s="50"/>
      <c r="G130" s="50"/>
      <c r="H130" s="39">
        <f>SUM(H88,H91,H101,H111,H121)</f>
        <v>2200000</v>
      </c>
    </row>
    <row r="131" spans="1:8" x14ac:dyDescent="0.3">
      <c r="B131" s="26"/>
      <c r="E131" s="34" t="s">
        <v>500</v>
      </c>
      <c r="F131" s="34"/>
      <c r="G131" s="34"/>
      <c r="H131" s="39"/>
    </row>
    <row r="132" spans="1:8" x14ac:dyDescent="0.3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50" t="s">
        <v>498</v>
      </c>
      <c r="F132" s="50"/>
      <c r="G132" s="50"/>
      <c r="H132" s="40"/>
    </row>
    <row r="133" spans="1:8" x14ac:dyDescent="0.3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3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3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3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3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3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3">
      <c r="A139" s="22">
        <f t="shared" si="10"/>
        <v>5401</v>
      </c>
      <c r="B139" s="26" t="s">
        <v>453</v>
      </c>
      <c r="C139" s="24" t="str">
        <f>IF(F139="","",F139)</f>
        <v/>
      </c>
      <c r="E139" s="50" t="s">
        <v>499</v>
      </c>
      <c r="F139" s="50"/>
      <c r="G139" s="51"/>
      <c r="H139" s="51"/>
    </row>
    <row r="140" spans="1:8" x14ac:dyDescent="0.3">
      <c r="B140" s="26"/>
      <c r="E140" s="50" t="s">
        <v>501</v>
      </c>
      <c r="F140" s="50"/>
      <c r="G140" s="50"/>
      <c r="H140" s="50"/>
    </row>
    <row r="141" spans="1:8" x14ac:dyDescent="0.3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3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3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3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3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3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3">
      <c r="B147" s="26"/>
      <c r="E147" s="50" t="s">
        <v>479</v>
      </c>
      <c r="F147" s="50"/>
      <c r="G147" s="50"/>
      <c r="H147" s="50"/>
    </row>
    <row r="148" spans="1:8" x14ac:dyDescent="0.3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3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3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3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3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3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3">
      <c r="A154" s="22">
        <f t="shared" si="10"/>
        <v>5401</v>
      </c>
      <c r="B154" s="26" t="s">
        <v>477</v>
      </c>
      <c r="C154" s="24" t="str">
        <f t="shared" si="13"/>
        <v/>
      </c>
      <c r="E154" s="50" t="s">
        <v>478</v>
      </c>
      <c r="F154" s="50"/>
      <c r="G154" s="50"/>
      <c r="H154" s="17"/>
    </row>
    <row r="155" spans="1:8" x14ac:dyDescent="0.3">
      <c r="B155" s="26" t="s">
        <v>393</v>
      </c>
      <c r="E155" s="28"/>
      <c r="F155" s="29"/>
      <c r="G155" s="29"/>
      <c r="H155" s="29"/>
    </row>
    <row r="156" spans="1:8" ht="16.2" thickBot="1" x14ac:dyDescent="0.35">
      <c r="B156" s="26" t="s">
        <v>393</v>
      </c>
      <c r="E156" s="52" t="s">
        <v>32</v>
      </c>
      <c r="F156" s="52"/>
      <c r="G156" s="52"/>
      <c r="H156" s="52"/>
    </row>
    <row r="157" spans="1:8" ht="142.5" customHeight="1" x14ac:dyDescent="0.3">
      <c r="A157" s="22">
        <f t="shared" ref="A157:A162" si="14">code</f>
        <v>5401</v>
      </c>
      <c r="B157" s="26" t="s">
        <v>424</v>
      </c>
      <c r="C157" s="24" t="str">
        <f>IF(E157="","",E157)</f>
        <v xml:space="preserve">Налице е разработен и приет инвестиционен проект във фаза „Технически проект“ с изготвен Комплексен доклад.
 СМР, целящо модернизация чрез внедряване на енергоспестяващи мерки на съществуващия сграден фонд на Изложбени зали "Рафаел Михайлов" - Велико Търново.
</v>
      </c>
      <c r="E157" s="55" t="s">
        <v>580</v>
      </c>
      <c r="F157" s="55"/>
      <c r="G157" s="55"/>
      <c r="H157" s="55"/>
    </row>
    <row r="158" spans="1:8" x14ac:dyDescent="0.3">
      <c r="A158" s="22">
        <f t="shared" si="14"/>
        <v>5401</v>
      </c>
      <c r="B158" s="26" t="s">
        <v>425</v>
      </c>
      <c r="C158" s="24" t="str">
        <f>IF(H158="","",H158)</f>
        <v>да</v>
      </c>
      <c r="E158" s="53" t="s">
        <v>339</v>
      </c>
      <c r="F158" s="53"/>
      <c r="G158" s="53"/>
      <c r="H158" s="18" t="s">
        <v>346</v>
      </c>
    </row>
    <row r="159" spans="1:8" ht="15.75" customHeight="1" x14ac:dyDescent="0.3">
      <c r="A159" s="22">
        <f t="shared" si="14"/>
        <v>5401</v>
      </c>
      <c r="B159" s="26" t="s">
        <v>426</v>
      </c>
      <c r="C159" s="24" t="str">
        <f>IF(H159="","",H159)</f>
        <v>да</v>
      </c>
      <c r="E159" s="50" t="s">
        <v>36</v>
      </c>
      <c r="F159" s="50"/>
      <c r="G159" s="50"/>
      <c r="H159" s="17" t="s">
        <v>346</v>
      </c>
    </row>
    <row r="160" spans="1:8" x14ac:dyDescent="0.3">
      <c r="A160" s="22">
        <f t="shared" si="14"/>
        <v>5401</v>
      </c>
      <c r="B160" s="26" t="s">
        <v>427</v>
      </c>
      <c r="C160" s="24" t="str">
        <f>IF(H160="","",H160)</f>
        <v>да</v>
      </c>
      <c r="E160" s="50" t="s">
        <v>37</v>
      </c>
      <c r="F160" s="50"/>
      <c r="G160" s="50"/>
      <c r="H160" s="17" t="s">
        <v>346</v>
      </c>
    </row>
    <row r="161" spans="1:8" x14ac:dyDescent="0.3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3">
      <c r="A162" s="22">
        <f t="shared" si="14"/>
        <v>5401</v>
      </c>
      <c r="B162" s="26" t="s">
        <v>457</v>
      </c>
      <c r="C162" s="24" t="str">
        <f>IF(H162="","",H162)</f>
        <v>да</v>
      </c>
      <c r="E162" s="53" t="s">
        <v>458</v>
      </c>
      <c r="F162" s="53"/>
      <c r="G162" s="53"/>
      <c r="H162" s="21" t="s">
        <v>346</v>
      </c>
    </row>
    <row r="163" spans="1:8" x14ac:dyDescent="0.3">
      <c r="B163" s="26" t="s">
        <v>393</v>
      </c>
      <c r="E163" s="28"/>
      <c r="F163" s="29"/>
      <c r="G163" s="29"/>
      <c r="H163" s="29"/>
    </row>
    <row r="164" spans="1:8" ht="16.2" thickBot="1" x14ac:dyDescent="0.35">
      <c r="B164" s="26" t="s">
        <v>393</v>
      </c>
      <c r="E164" s="52" t="s">
        <v>340</v>
      </c>
      <c r="F164" s="52"/>
      <c r="G164" s="52"/>
      <c r="H164" s="52"/>
    </row>
    <row r="165" spans="1:8" ht="142.5" customHeight="1" x14ac:dyDescent="0.3">
      <c r="A165" s="22">
        <f>code</f>
        <v>5401</v>
      </c>
      <c r="B165" s="26" t="s">
        <v>429</v>
      </c>
      <c r="C165" s="24" t="str">
        <f>IF(E165="","",E165)</f>
        <v xml:space="preserve">Предвижда се извършването на следните строително-монтажни работи - 
1.1. Въвеждане на мерки за ЕЕ  в т.ч.  топлоизолиране с термопанели на покрив, както и външни стени; изграждане на нова отоплителна инсталация, изграждане на вентилационна и климатична инсталация за подобряване на отоплителната ефективност с  нова VRV система,  подмяна на ел. инсталация и осветление; 
1.2. Изграждане на достъпна архитектурна среда- в обекта на интервенция съществува частично осигурена достъпна среда, но не и до тоалетните помещения и поради тази причина са предвидени дейности по осигуряване на достъпна среда чрез монтиране на верижен стълбищен подемник робот-транспонтьор, както и чрез нови архитектурни решения за помещенията с ограничена достъпност.
1.3. Ремонтни дейности - предвижда се ремонт и частична подмяна на дървена конструкция на покрива, обработка на стоманената му конструкция и др., както и ремонт на пукнатини по стените. За да отговори обекта на нормативните противопожарни изисквания се предвижда и монтаж на противопожарни врати, както и изграждане на противопожарна стена.
</v>
      </c>
      <c r="E165" s="55" t="s">
        <v>577</v>
      </c>
      <c r="F165" s="55"/>
      <c r="G165" s="55"/>
      <c r="H165" s="55"/>
    </row>
    <row r="166" spans="1:8" x14ac:dyDescent="0.3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3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3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3">
      <c r="A169" s="22">
        <f>code</f>
        <v>5401</v>
      </c>
      <c r="B169" s="26" t="s">
        <v>433</v>
      </c>
      <c r="C169" s="24" t="str">
        <f>IF(H169="","",H169)</f>
        <v>да</v>
      </c>
      <c r="E169" s="41" t="s">
        <v>389</v>
      </c>
      <c r="F169" s="42"/>
      <c r="G169" s="42"/>
      <c r="H169" s="16" t="s">
        <v>346</v>
      </c>
    </row>
    <row r="170" spans="1:8" x14ac:dyDescent="0.3">
      <c r="B170" s="26" t="s">
        <v>393</v>
      </c>
      <c r="E170" s="28"/>
      <c r="F170" s="29"/>
      <c r="G170" s="29"/>
      <c r="H170" s="29"/>
    </row>
    <row r="171" spans="1:8" ht="16.5" customHeight="1" thickBot="1" x14ac:dyDescent="0.35">
      <c r="B171" s="26" t="s">
        <v>393</v>
      </c>
      <c r="E171" s="52" t="s">
        <v>22</v>
      </c>
      <c r="F171" s="52"/>
      <c r="G171" s="52"/>
      <c r="H171" s="52"/>
    </row>
    <row r="172" spans="1:8" ht="142.5" customHeight="1" x14ac:dyDescent="0.3">
      <c r="A172" s="22">
        <f>code</f>
        <v>5401</v>
      </c>
      <c r="B172" s="26" t="s">
        <v>434</v>
      </c>
      <c r="C172" s="24" t="str">
        <f>IF(E172="","",E172)</f>
        <v xml:space="preserve">Извършени СМР в т.ч.:
- основен ремонт на сграден фонд;
- въведени мерки за енергийна ефективност;
- изградена достъпна среда - монтиран верижен стълбищен подемник робот-транспонтьор .
Икономии в годишното потребление на първична енергия - 83 113.52 MWh/y
</v>
      </c>
      <c r="E172" s="55" t="s">
        <v>578</v>
      </c>
      <c r="F172" s="55"/>
      <c r="G172" s="55"/>
      <c r="H172" s="55"/>
    </row>
    <row r="173" spans="1:8" x14ac:dyDescent="0.3">
      <c r="B173" s="26" t="s">
        <v>393</v>
      </c>
      <c r="E173" s="28"/>
      <c r="F173" s="29"/>
      <c r="G173" s="29"/>
      <c r="H173" s="29"/>
    </row>
    <row r="174" spans="1:8" ht="33.75" customHeight="1" thickBot="1" x14ac:dyDescent="0.35">
      <c r="B174" s="26" t="s">
        <v>393</v>
      </c>
      <c r="E174" s="52" t="s">
        <v>390</v>
      </c>
      <c r="F174" s="52"/>
      <c r="G174" s="52"/>
      <c r="H174" s="52"/>
    </row>
    <row r="175" spans="1:8" ht="30" customHeight="1" x14ac:dyDescent="0.3">
      <c r="A175" s="22">
        <f>code</f>
        <v>5401</v>
      </c>
      <c r="B175" s="26" t="s">
        <v>435</v>
      </c>
      <c r="C175" s="24" t="str">
        <f>IF(F175="","",F175)</f>
        <v/>
      </c>
      <c r="E175" s="28" t="s">
        <v>23</v>
      </c>
      <c r="F175" s="54"/>
      <c r="G175" s="54"/>
      <c r="H175" s="54"/>
    </row>
    <row r="176" spans="1:8" ht="30" customHeight="1" x14ac:dyDescent="0.3">
      <c r="A176" s="22">
        <f>code</f>
        <v>5401</v>
      </c>
      <c r="B176" s="26" t="s">
        <v>436</v>
      </c>
      <c r="C176" s="24" t="str">
        <f>IF(F176="","",F176)</f>
        <v/>
      </c>
      <c r="E176" s="28" t="s">
        <v>367</v>
      </c>
      <c r="F176" s="56"/>
      <c r="G176" s="56"/>
      <c r="H176" s="56"/>
    </row>
    <row r="177" spans="1:8" ht="30" customHeight="1" x14ac:dyDescent="0.3">
      <c r="A177" s="22">
        <f>code</f>
        <v>5401</v>
      </c>
      <c r="B177" s="26" t="s">
        <v>437</v>
      </c>
      <c r="C177" s="24" t="str">
        <f>IF(F177="","",F177)</f>
        <v/>
      </c>
      <c r="E177" s="28" t="s">
        <v>368</v>
      </c>
      <c r="F177" s="67"/>
      <c r="G177" s="67"/>
      <c r="H177" s="67"/>
    </row>
    <row r="178" spans="1:8" x14ac:dyDescent="0.3">
      <c r="B178" s="26" t="s">
        <v>393</v>
      </c>
      <c r="E178" s="28"/>
      <c r="F178" s="29"/>
      <c r="G178" s="29"/>
      <c r="H178" s="29"/>
    </row>
    <row r="179" spans="1:8" ht="33.75" customHeight="1" thickBot="1" x14ac:dyDescent="0.35">
      <c r="B179" s="26" t="s">
        <v>393</v>
      </c>
      <c r="E179" s="52" t="s">
        <v>24</v>
      </c>
      <c r="F179" s="52"/>
      <c r="G179" s="52"/>
      <c r="H179" s="52"/>
    </row>
    <row r="180" spans="1:8" ht="142.5" customHeight="1" x14ac:dyDescent="0.3">
      <c r="A180" s="22">
        <f>code</f>
        <v>5401</v>
      </c>
      <c r="B180" s="26" t="s">
        <v>438</v>
      </c>
      <c r="C180" s="24" t="str">
        <f>IF(E180="","",E180)</f>
        <v>Нисък риск. Управлението на инвестицията в т.ч. мониторинг на процесите ще се извършва от експерти на община Велико Търново.</v>
      </c>
      <c r="E180" s="55" t="s">
        <v>581</v>
      </c>
      <c r="F180" s="55"/>
      <c r="G180" s="55"/>
      <c r="H180" s="55"/>
    </row>
    <row r="181" spans="1:8" x14ac:dyDescent="0.3">
      <c r="A181" s="22">
        <f>code</f>
        <v>5401</v>
      </c>
      <c r="B181" s="26" t="s">
        <v>439</v>
      </c>
      <c r="C181" s="24" t="str">
        <f>IF(H181="","",H181)</f>
        <v>да</v>
      </c>
      <c r="E181" s="23" t="s">
        <v>33</v>
      </c>
      <c r="F181" s="23"/>
      <c r="G181" s="23"/>
      <c r="H181" s="19" t="s">
        <v>346</v>
      </c>
    </row>
    <row r="182" spans="1:8" x14ac:dyDescent="0.3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3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3">
      <c r="E184" s="28"/>
      <c r="F184" s="29"/>
      <c r="G184" s="29"/>
      <c r="H184" s="29"/>
    </row>
    <row r="186" spans="1:8" ht="22.8" x14ac:dyDescent="0.3">
      <c r="E186" s="57" t="s">
        <v>450</v>
      </c>
      <c r="F186" s="57"/>
      <c r="G186" s="57"/>
      <c r="H186" s="57"/>
    </row>
    <row r="188" spans="1:8" x14ac:dyDescent="0.3">
      <c r="E188" s="43" t="s">
        <v>446</v>
      </c>
      <c r="F188" s="58" t="s">
        <v>582</v>
      </c>
      <c r="G188" s="58"/>
      <c r="H188" s="58"/>
    </row>
    <row r="189" spans="1:8" x14ac:dyDescent="0.3">
      <c r="E189" s="43" t="s">
        <v>447</v>
      </c>
      <c r="F189" s="59" t="str">
        <f>IF(code="","",VLOOKUP(code,muninfo,2,0))</f>
        <v>Вeликo Тъpнoвo</v>
      </c>
      <c r="G189" s="59"/>
      <c r="H189" s="59"/>
    </row>
    <row r="190" spans="1:8" x14ac:dyDescent="0.3">
      <c r="E190" s="43" t="s">
        <v>448</v>
      </c>
      <c r="F190" s="60" t="str">
        <f>IF(code="","",VLOOKUP(code,muninfo,4,0))</f>
        <v>Велико Търново</v>
      </c>
      <c r="G190" s="60"/>
      <c r="H190" s="60"/>
    </row>
    <row r="192" spans="1:8" x14ac:dyDescent="0.3">
      <c r="E192" s="61" t="s">
        <v>449</v>
      </c>
      <c r="F192" s="61"/>
      <c r="G192" s="61"/>
      <c r="H192" s="61"/>
    </row>
    <row r="194" spans="5:8" ht="29.25" customHeight="1" x14ac:dyDescent="0.3">
      <c r="E194" s="62" t="s">
        <v>534</v>
      </c>
      <c r="F194" s="62"/>
      <c r="G194" s="62"/>
      <c r="H194" s="62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vwMdzNSR/ZFUnq/AQSI8d0+cz7VDdlwcIqW3c7rBj3M=</DigestValue>
    </Reference>
    <Reference Type="http://www.w3.org/2000/09/xmldsig#Object" URI="#idOfficeObject">
      <DigestMethod Algorithm="http://www.w3.org/2001/04/xmlenc#sha256"/>
      <DigestValue>s/gF1Ogw60ayQUJJVF7vEJFRIdot9YU6hGqpYEnE4BQ=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DRzncobMb+v7c1d1FybbNxyT/xS/TRszkbwAvavXZmg=</DigestValue>
    </Reference>
    <Reference Type="http://www.w3.org/2000/09/xmldsig#Object" URI="#idValidSigLnImg">
      <DigestMethod Algorithm="http://www.w3.org/2001/04/xmlenc#sha256"/>
      <DigestValue>7AFEtD0NM3kFrPnzERSVI/WW68j2AxR/H89WZhXXutk=</DigestValue>
    </Reference>
    <Reference Type="http://www.w3.org/2000/09/xmldsig#Object" URI="#idInvalidSigLnImg">
      <DigestMethod Algorithm="http://www.w3.org/2001/04/xmlenc#sha256"/>
      <DigestValue>OAmrNH38KrPriXDOkBSyV8aoE6gQGfV+O5wYtMPlgG0=</DigestValue>
    </Reference>
  </SignedInfo>
  <SignatureValue>bQ6vZRW8vwtL322hxIbWpNbImua5/S0+QUg/M7K6kQPKhdePYUKS7XM9zzaYtkTz5g5RScONze0i
1Qn2a1rGFcytz8Ty5B3u3K1d/0tHlly0SR2vDsnraMKpA7V/pDB/QhgJXubJnrhpqcCs+RUN/d1M
8vVX/TFYGThi/WWEnJpwHQe7XxG/tT36Za06wFGwnKEaVq4QRTGKMwqX/SXfDXivI3TU9UIL3BR6
9UuxgJ3c9rzXmYXaF5CoR+MrzykUcO3VslDCaA9g6nKi/tDR97wtuIIlFSEEPz77DdSWFEVhDeKl
3sfOxO7upMfnqOJglxuOgI2O3wp6rHk6F82v1Q==</SignatureValue>
  <KeyInfo>
    <X509Data>
      <X509Certificate>MIIHQDCCBSigAwIBAgIIVfirmkNieo4wDQYJKoZIhvcNAQELBQAwgYAxJDAiBgNVBAMMG1N0YW1wSVQgR2xvYmFsIFF1YWxpZmllZCBDQTEYMBYGA1UEYQwPTlRSQkctODMxNjQxNzkxMSEwHwYDVQQKDBhJbmZvcm1hdGlvbiBTZXJ2aWNlcyBKU0MxDjAMBgNVBAcMBVNvZmlhMQswCQYDVQQGEwJCRzAeFw0yMzAyMDMxMDA1MTRaFw0yNDAyMDMxMDA1MTRaMIHnMSIwIAYJKoZIhvcNAQkBFhNkLmQucGFub3ZAZ21haWwuY29tMR4wHAYDVQQDDBVEYW5pZWwgRGltaXRyb3YgUGFub3YxGTAXBgNVBAUTEFBOT0JHLTY3MTAwNDE0NjcxDzANBgNVBCoMBkRhbmllbDEOMAwGA1UEBAwFUGFub3YxGDAWBgNVBGEMD05UUkJHLTAwMDEzMzYzNDEgMB4GA1UECgwXT2JzaHRpbmEgVmVsaWtvIFRhcm5vdm8xHDAaBgNVBAcME1ZlbGlrbyBUYXJub3ZvLTUwMDAxCzAJBgNVBAYTAkJHMIIBIjANBgkqhkiG9w0BAQEFAAOCAQ8AMIIBCgKCAQEAoesH7X403Kl8Zz/xMNJIBhnHFIdyHcH9Ui41dVJAFt34VWEJElC5VRwcdMtJGAsjtFzAqYKcW6XqTbeaXPGBdBgzEgG5qrbvnoBSJvm6ZTW2dnAo0ghR6Uk0imidrT9Vq+WZsEAfUYgPafQA6Fohf2BDuuwm6Dx9gTtU3eS8uZaW3Y/DiizbjglHP8ZPjfIlpIGyfpzajtxHO37wYixW+XxeopZYUrTDgbN1sEjQClelGiyTyZLYRpPp8+893iiwTL3Z0LbyTTsV6dQyXnGra09teONV2LszCphphG6PE16GyJ6aE1juSHK6taQ+jw8WIfC+D3mY818PFo96JfkOTwIDAQABo4ICUzCCAk8wgYAGCCsGAQUFBwEBBHQwcjBKBggrBgEFBQcwAoY+aHR0cDovL3d3dy5zdGFtcGl0Lm9yZy9yZXBvc2l0b3J5L3N0YW1waXRfZ2xvYmFsX3F1YWxpZmllZC5jcnQwJAYIKwYBBQUHMAGGGGh0dHA6Ly9vY3NwLnN0YW1waXQub3JnLzAdBgNVHQ4EFgQUpAXk73ev/ZPRcSKFFx5Gx+SSOIwwDAYDVR0TAQH/BAIwADAfBgNVHSMEGDAWgBTG3G6WQRHWHzL/Eb22USrk6RFDUDCBiAYIKwYBBQUHAQMEfDB6MBUGCCsGAQUFBwsCMAkGBwQAi+xJAQEwCAYGBACORgEBMAgGBgQAjkYBBDATBgYEAI5GAQYwCQYHBACORgEGATA4BgYEAI5GAQUwLjAsFiZodHRwczovL3d3dy5zdGFtcGl0Lm9yZy9wZHMvcGRzX2VuLnBkZhMCZW4wYAYDVR0gBFkwVzAJBgcEAIvsQAECMAgGBgQAizABATBABgsrBgEEAdgaAQIBAjAxMC8GCCsGAQUFBwIBFiNodHRwczovL3d3dy5zdGFtcGl0Lm9yZy9yZXBvc2l0b3J5LzBIBgNVHR8EQTA/MD2gO6A5hjdodHRwOi8vd3d3LnN0YW1waXQub3JnL2NybC9zdGFtcGl0X2dsb2JhbF9xdWFsaWZpZWQuY3JsMA4GA1UdDwEB/wQEAwIF4DA1BgNVHSUELjAsBggrBgEFBQcDAgYIKwYBBQUHAwQGCisGAQQBgjcUAgIGCisGAQQBgjcKAwwwDQYJKoZIhvcNAQELBQADggIBAHMSIjr10fVxCDQ8bniRF7T2iKm/jKw6DDBG+foIiWEcALOoZGxu99saK18n40nCatp9ihq8ZZn6+TlxiKpvgD9dMFK6Jo2D56K4fXNuzFA8xGL6SMmmi9k41SC+lW2UPzV+ET21l4fXua0YERAW/6BPMt3WPWYiFcV2UOyYf1+7rX3H+ggQSUMcgkF6ey6WQrU9jPUOiKS7uSCFdGy9ns+rPdqmqdxLiO4bdnvWa2MM+RWwsRrTMrBiQ5wIHvbQX45/0jxDmrPVC57lgpw4+BuatsW44F5xuD/Z7H3fN+8VncYFgSk5U7vyW37lergZDXy3gHwzX9saGqqoGLc/elrbAosKeyMD9OHntNphY86EQ6Iht9aTLZCaGx1aPBYkZuS5Nzs4lMHGdoczsrF6bNqfk8NJ+zYNMML8ecVmG/dinNO+B+gCppxOqXuiemp5kXROjYoANI4aBiL3+yS8VgCuWQHs3NKSvAP7qKzmzbxd+9DtEWyizCXf/M7YLkY9YBYhqEXttrQlGPR1Q97tr17pVK+vg72olmA9rTIZkPtIvEimsCfvnhIon8qN2Fd+rM1PS7JuEcGhdZS/hNJhQF6UdrffbbxBQ90GlavNT28FBM+QSa4oBM7GjiwWYc2HHjBl2WZkd4NS7sD4W2eOeup4BchCe2SclpG8JVdo0YL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eNf9hv++G8J6IefiJOkwZ37CWqdcBjHSPGHVVPUcvfw=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MpakyRPYfzJzWcL0Av2sluL+MDn6vKq8UeN8MkgeMoE=</DigestValue>
      </Reference>
      <Reference URI="/xl/media/image1.emf?ContentType=image/x-emf">
        <DigestMethod Algorithm="http://www.w3.org/2001/04/xmlenc#sha256"/>
        <DigestValue>uyOMaItlrw0EIb6yAVQGyzuYDCcyw+6px87pU4cI1x0=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Yivjtaaz+5Mk7u47oR0d3e0DCEGMXIk3eZX2on+Zsh0=</DigestValue>
      </Reference>
      <Reference URI="/xl/sharedStrings.xml?ContentType=application/vnd.openxmlformats-officedocument.spreadsheetml.sharedStrings+xml">
        <DigestMethod Algorithm="http://www.w3.org/2001/04/xmlenc#sha256"/>
        <DigestValue>srlAoyfMEiP8Sv7fUk+s8w3AQhJ8yF81hn5CikcXO44=</DigestValue>
      </Reference>
      <Reference URI="/xl/styles.xml?ContentType=application/vnd.openxmlformats-officedocument.spreadsheetml.styles+xml">
        <DigestMethod Algorithm="http://www.w3.org/2001/04/xmlenc#sha256"/>
        <DigestValue>9wUs9RZCRI2eMEIPBRRUVDGv8OQpI+vqwQVi4ImbDMM=</DigestValue>
      </Reference>
      <Reference URI="/xl/theme/theme1.xml?ContentType=application/vnd.openxmlformats-officedocument.theme+xml">
        <DigestMethod Algorithm="http://www.w3.org/2001/04/xmlenc#sha256"/>
        <DigestValue>eFh2MU54ThLbPGcChj3+uMIrSIYICPEb+b006qIK144=</DigestValue>
      </Reference>
      <Reference URI="/xl/workbook.xml?ContentType=application/vnd.openxmlformats-officedocument.spreadsheetml.sheet.main+xml">
        <DigestMethod Algorithm="http://www.w3.org/2001/04/xmlenc#sha256"/>
        <DigestValue>PszW2yRyVOVM7AQba3Neb8z9MvHUwxKm9uLGWBDOT0g=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tFS+1pvK89oFDlAuKu+5V26uC6c2+NIAvkUTujwo9V0=</DigestValue>
      </Reference>
      <Reference URI="/xl/worksheets/sheet2.xml?ContentType=application/vnd.openxmlformats-officedocument.spreadsheetml.worksheet+xml">
        <DigestMethod Algorithm="http://www.w3.org/2001/04/xmlenc#sha256"/>
        <DigestValue>Po8FNjdbIneAwFOHMCFv6UVsjMQk4lAvdmubeT8dlwQ=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2023-09-19T11:40:40Z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{5C64B76A-79EE-4B6D-B31E-B1F582119AB7}</SetupID>
          <SignatureText>Даниел Панов</SignatureText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2023-09-19T11:40:40Z</xd:SigningTime>
          <xd:SigningCertificate>
            <xd:Cert>
              <xd:CertDigest>
                <DigestMethod Algorithm="http://www.w3.org/2001/04/xmlenc#sha256"/>
                <DigestValue>2Damwps34wyMmXHFUHjxIGs7oFKlHwDDJ/hjjM7YfG8=</DigestValue>
              </xd:CertDigest>
              <xd:IssuerSerial>
                <X509IssuerName>C=BG, L=Sofia, O=Information Services JSC, OID.2.5.4.97=NTRBG-831641791, CN=StampIT Global Qualified CA</X509IssuerName>
                <X509SerialNumber>6194889966491957902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AmHwAAjw8AACBFTUYAAAEATBoAAKI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oAAAAEAAAA9wAAABEAAAAlAAAADAAAAAEAAABUAAAAlAAAALsAAAAEAAAA9QAAABAAAAABAAAAqyr5QY7j+EG7AAAABAAAAAwAAABMAAAAAAAAAAAAAAAAAAAA//////////9kAAAAMQA5AC4AOQAuADIAMAAyADM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qyr5QY7j+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QAAAARwAAACkAAAAzAAAAaA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RAAAASAAAACUAAAAMAAAABAAAAFQAAACUAAAAKgAAADMAAACPAAAARwAAAAEAAACrKvlBjuP4QSoAAAAzAAAADAAAAEwAAAAAAAAAAAAAAAAAAAD//////////2QAAAAUBDAEPQQ4BDUEOwQgAB8EMAQ9BD4EMgQLAAAACAAAAAkAAAAJAAAACAAAAAgAAAAEAAAACwAAAAgAAAAJAAAACQAAAAg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nAAAAGAAAAAUAAAAAAAAA////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AAAAAKAAAAYAAAAGAAAABsAAAAAQAAAKsq+UGO4/hBCgAAAGAAAAAOAAAATAAAAAAAAAAAAAAAAAAAAP//////////aAAAABoEPAQ1BEIEIAA9BDAEIAA+BDEESQQ4BD0EMAQGAAAACAAAAAYAAAAFAAAAAwAAAAcAAAAGAAAAAwAAAAcAAAAHAAAACQAAAAcAAAAHAAAABgAAAEsAAABAAAAAMAAAAAUAAAAgAAAAAQAAAAEAAAAQAAAAAAAAAAAAAAAAAQAAgAAAAAAAAAAAAAAAAAEAAIAAAAAlAAAADAAAAAIAAAAnAAAAGAAAAAUAAAAAAAAA////AAAAAAAlAAAADAAAAAUAAABMAAAAZAAAAAkAAABwAAAAtAAAAHwAAAAJAAAAcAAAAKwAAAANAAAAIQDwAAAAAAAAAAAAAACAPwAAAAAAAAAAAACAPwAAAAAAAAAAAAAAAAAAAAAAAAAAAAAAAAAAAAAAAAAAJQAAAAwAAAAAAACAKAAAAAwAAAAFAAAAJQAAAAwAAAABAAAAGAAAAAwAAAAAAAAAEgAAAAwAAAABAAAAFgAAAAwAAAAAAAAAVAAAAAwBAAAKAAAAcAAAALMAAAB8AAAAAQAAAKsq+UGO4/hBCgAAAHAAAAAgAAAATAAAAAQAAAAJAAAAcAAAALUAAAB9AAAAjAAAAFMAaQBnAG4AZQBkACAAYgB5ADoAIABEAGEAbgBpAGUAbAAgAEQAaQBtAGkAdAByAG8AdgAgAFAAYQBuAG8AdgAGAAAAAwAAAAcAAAAHAAAABgAAAAcAAAADAAAABwAAAAUAAAADAAAAAwAAAAgAAAAGAAAABwAAAAMAAAAGAAAAAwAAAAMAAAAIAAAAAwAAAAkAAAADAAAABAAAAAQAAAAHAAAABQAAAAMAAAAGAAAABgAAAAcAAAAHAAAABQAAABYAAAAMAAAAAAAAACUAAAAMAAAAAgAAAA4AAAAUAAAAAAAAABAAAAAUAAAA</Object>
  <Object Id="idInvalidSigLnImg">AQAAAGwAAAAAAAAAAAAAAP8AAAB/AAAAAAAAAAAAAAAmHwAAjw8AACBFTUYAAAEAyB4AAKk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LADAAAKAAAAAwAAABcAAAAQAAAACgAAAAMAAAAOAAAADgAAAAAA/wEAAAAAAAAAAAAAgD8AAAAAAAAAAAAAgD8AAAAAAAAAAP///wAAAAAAbAAAADQAAACgAAAAEAMAAA4AAAAOAAAAKAAAAA4AAAAOAAAAAQAgAAMAAAAQAwAAAAAAAAAAAAAAAAAAAAAAAAAA/wAA/wAA/wAAAAAAAAAAAAAAAAAAAAcICHsGBgZeAAAAAAAAAAAEByg0Ex+v4wAAAAAAAAAAAAAAAAAAAAAVI8X/AAAAAAAAAAAAAAAAJScmmg8QEf8PEBH/AgIDJgAAAAAEByg0Ex+v4wAAAAAAAAAAFSPF/wAAAAAAAAAAAAAAAAAAAAAlJyaao6Og//j59P8uLzD/h4mG/wAAAAAEByg0Ex+v4xUjxf8AAAAAAAAAAAAAAAAAAAAAAAAAACUnJpqjo6D/+Pn0//j59P/4+fT/qaqmrgAAAAAVI8X/Ex+v4wAAAAAAAAAAAAAAAAAAAAAAAAAAJScmmqOjoP/4+fT/+Pn0/zo7OTwAAAAAFSPF/wAAAAAEByg0Ex+v4wAAAAAAAAAAAAAAAAAAAAAlJyaao6Og//j59P86Ozk8AAAAABUjxf8AAAAAAAAAAAAAAAAEByg0Ex+v4wAAAAAAAAAAAAAAACUnJpqHiYb/DxAR/w8QEf8EBARBAAAAAAAAAAAAAAAAAAAAAAAAAAAAAAAAAAAAAAAAAAAAAAAAJScmmi4vMP/4+fT/+Pn0/6+vrPAvMC5uMzQzxQAAAAAAAAAAAAAAAAAAAAAAAAAAAAAAAAAAAAAkJSX0+Pn0//j59P/4+fT/+Pn0//j59P8nKCj3AgIDJgAAAAAAAAAAAAAAAAAAAAAAAAAABgYGXn5/fPX4+fT/+Pn0//j59P/4+fT/+Pn0/6OjoP8HCAh7AAAAAAAAAAAAAAAAAAAAAAAAAAAGBgZefn989fj59P/4+fT/+Pn0//j59P/4+fT/o6Og/wcICHsAAAAAAAAAAAAAAAAAAAAAAAAAAAICAyYnKCj3+Pn0//j59P/4+fT/+Pn0//j59P9DREP1BAQEQQAAAAAAAAAAAAAAAAAAAAAAAAAAAAAAAAcICHtNTk3/+Pn0//j59P/4+fT/a21r/yAhIbIAAAAAAAAAAAAAAAAAAAAAAAAAAAAAAAAAAAAAAAAAAAYGBl4PEBH/DxAR/w8QEf8HCAh7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qyr5QY7j+EEjAAAABAAAABEAAABMAAAAAAAAAAAAAAAAAAAA//////////9wAAAASQBuAHYAYQBsAGkAZAAgAHMAaQBnAG4AYQB0AHUAcgBlAA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CrKvlBjuP4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JAAAABHAAAAKQAAADMAAABo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EAAABIAAAAJQAAAAwAAAAEAAAAVAAAAJQAAAAqAAAAMwAAAI8AAABHAAAAAQAAAKsq+UGO4/hBKgAAADMAAAAMAAAATAAAAAAAAAAAAAAAAAAAAP//////////ZAAAABQEMAQ9BDgENQQ7BCAAHwQwBD0EPgQyBAsAAAAIAAAACQAAAAkAAAAIAAAACAAAAAQAAAALAAAACAAAAAkAAAAJAAAAC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cAAAAYAAAABQAAAAAAAAD///8AAAAAACUAAAAMAAAABQAAAEwAAABkAAAACQAAAGAAAAD2AAAAbAAAAAkAAABgAAAA7gAAAA0AAAAhAPAAAAAAAAAAAAAAAIA/AAAAAAAAAAAAAIA/AAAAAAAAAAAAAAAAAAAAAAAAAAAAAAAAAAAAAAAAAAAlAAAADAAAAAAAAIAoAAAADAAAAAUAAAAlAAAADAAAAAEAAAAYAAAADAAAAAAAAAASAAAADAAAAAEAAAAeAAAAGAAAAAkAAABgAAAA9wAAAG0AAAAlAAAADAAAAAEAAABUAAAAoAAAAAoAAABgAAAAYAAAAGwAAAABAAAAqyr5QY7j+EEKAAAAYAAAAA4AAABMAAAAAAAAAAAAAAAAAAAA//////////9oAAAAGgQ8BDUEQgQgAD0EMAQgAD4EMQRJBDgEPQQwBAYAAAAIAAAABgAAAAUAAAADAAAABwAAAAYAAAADAAAABwAAAAcAAAAJAAAABwAAAAcAAAAGAAAASwAAAEAAAAAwAAAABQAAACAAAAABAAAAAQAAABAAAAAAAAAAAAAAAAABAACAAAAAAAAAAAAAAAAAAQAAgAAAACUAAAAMAAAAAgAAACcAAAAYAAAABQAAAAAAAAD///8AAAAAACUAAAAMAAAABQAAAEwAAABkAAAACQAAAHAAAAC0AAAAfAAAAAkAAABwAAAArAAAAA0AAAAhAPAAAAAAAAAAAAAAAIA/AAAAAAAAAAAAAIA/AAAAAAAAAAAAAAAAAAAAAAAAAAAAAAAAAAAAAAAAAAAlAAAADAAAAAAAAIAoAAAADAAAAAUAAAAlAAAADAAAAAEAAAAYAAAADAAAAAAAAAASAAAADAAAAAEAAAAWAAAADAAAAAAAAABUAAAADAEAAAoAAABwAAAAswAAAHwAAAABAAAAqyr5QY7j+EEKAAAAcAAAACAAAABMAAAABAAAAAkAAABwAAAAtQAAAH0AAACMAAAAUwBpAGcAbgBlAGQAIABiAHkAOgAgAEQAYQBuAGkAZQBsACAARABpAG0AaQB0AHIAbwB2ACAAUABhAG4AbwB2AAYAAAADAAAABwAAAAcAAAAGAAAABwAAAAMAAAAHAAAABQAAAAMAAAADAAAACAAAAAYAAAAHAAAAAwAAAAYAAAADAAAAAwAAAAgAAAADAAAACQAAAAMAAAAEAAAABAAAAAcAAAAFAAAAAwAAAAYAAAAGAAAABwAAAAcAAAAF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FormKR!Print_Area</vt:lpstr>
      <vt:lpstr>repair</vt:lpstr>
      <vt:lpstr>state</vt:lpstr>
      <vt:lpstr>type</vt:lpstr>
      <vt:lpstr>yn</vt:lpstr>
      <vt:lpstr>ynm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Mariela Tsoneva</cp:lastModifiedBy>
  <cp:lastPrinted>2022-03-18T12:49:08Z</cp:lastPrinted>
  <dcterms:created xsi:type="dcterms:W3CDTF">2022-02-15T10:10:28Z</dcterms:created>
  <dcterms:modified xsi:type="dcterms:W3CDTF">2023-09-19T10:38:30Z</dcterms:modified>
</cp:coreProperties>
</file>