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3\mandat 2019-2023\РЕШЕНИЯ\55 pr-r\"/>
    </mc:Choice>
  </mc:AlternateContent>
  <bookViews>
    <workbookView xWindow="0" yWindow="0" windowWidth="20490" windowHeight="7755"/>
  </bookViews>
  <sheets>
    <sheet name="Pril5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xlfn_SUMIFS">NA()</definedName>
    <definedName name="______xlfn_SUMIFS">NA()</definedName>
    <definedName name="_____xlfn_SUMIFS">NA()</definedName>
    <definedName name="____xlfn_SUMIFS">NA()</definedName>
    <definedName name="___xlfn_SUMIFS">NA()</definedName>
    <definedName name="__xlfn_SUMIFS">NA()</definedName>
    <definedName name="GROUPS">[1]Groups!$A$1:$A$27</definedName>
    <definedName name="GROUPS2">[1]Groups!$A$1:$B$27</definedName>
    <definedName name="ll">[2]list!$A$421:$B$709</definedName>
    <definedName name="mm">[2]Groups!$A$1:$B$27</definedName>
    <definedName name="oo">[2]list!$A$281:$B$304</definedName>
    <definedName name="OP_LIST">[1]list!$A$281:$A$304</definedName>
    <definedName name="OP_LIST2">[1]list!$A$281:$B$304</definedName>
    <definedName name="PRBK">[1]list!$A$421:$B$709</definedName>
    <definedName name="ss">[2]list!$A$281:$B$304</definedName>
    <definedName name="аа">[1]list!$A$281:$B$304</definedName>
    <definedName name="в">[3]list!$A$281:$A$304</definedName>
    <definedName name="з">[4]list!$A$281:$A$304</definedName>
    <definedName name="_xlnm.Print_Titles" localSheetId="0">Pril5!$10:$10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G123" i="1"/>
  <c r="C122" i="1"/>
  <c r="G121" i="1"/>
  <c r="F121" i="1"/>
  <c r="E121" i="1"/>
  <c r="C121" i="1" s="1"/>
  <c r="D121" i="1"/>
  <c r="C120" i="1"/>
  <c r="C119" i="1"/>
  <c r="C118" i="1"/>
  <c r="G117" i="1"/>
  <c r="F117" i="1"/>
  <c r="E117" i="1"/>
  <c r="C117" i="1" s="1"/>
  <c r="D117" i="1"/>
  <c r="C116" i="1"/>
  <c r="C115" i="1"/>
  <c r="C114" i="1"/>
  <c r="C113" i="1"/>
  <c r="C112" i="1"/>
  <c r="C111" i="1"/>
  <c r="C110" i="1"/>
  <c r="G109" i="1"/>
  <c r="F109" i="1"/>
  <c r="F123" i="1" s="1"/>
  <c r="E109" i="1"/>
  <c r="E123" i="1" s="1"/>
  <c r="D109" i="1"/>
  <c r="D123" i="1" s="1"/>
  <c r="C108" i="1"/>
  <c r="C105" i="1"/>
  <c r="C104" i="1"/>
  <c r="G103" i="1"/>
  <c r="F103" i="1"/>
  <c r="E103" i="1"/>
  <c r="D103" i="1"/>
  <c r="C102" i="1"/>
  <c r="C101" i="1"/>
  <c r="C100" i="1"/>
  <c r="C99" i="1"/>
  <c r="G98" i="1"/>
  <c r="F98" i="1"/>
  <c r="C98" i="1" s="1"/>
  <c r="E98" i="1"/>
  <c r="D98" i="1"/>
  <c r="C97" i="1"/>
  <c r="C96" i="1"/>
  <c r="C95" i="1"/>
  <c r="C94" i="1"/>
  <c r="G93" i="1"/>
  <c r="F93" i="1"/>
  <c r="E93" i="1"/>
  <c r="D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G76" i="1"/>
  <c r="F76" i="1"/>
  <c r="E76" i="1"/>
  <c r="D76" i="1"/>
  <c r="C75" i="1"/>
  <c r="C74" i="1"/>
  <c r="C73" i="1"/>
  <c r="C72" i="1"/>
  <c r="G71" i="1"/>
  <c r="F71" i="1"/>
  <c r="E71" i="1"/>
  <c r="D71" i="1"/>
  <c r="C70" i="1"/>
  <c r="C69" i="1"/>
  <c r="C68" i="1"/>
  <c r="C67" i="1"/>
  <c r="C66" i="1"/>
  <c r="G65" i="1"/>
  <c r="F65" i="1"/>
  <c r="E65" i="1"/>
  <c r="D65" i="1"/>
  <c r="C64" i="1"/>
  <c r="C63" i="1"/>
  <c r="G62" i="1"/>
  <c r="F62" i="1"/>
  <c r="E62" i="1"/>
  <c r="D62" i="1"/>
  <c r="D106" i="1" s="1"/>
  <c r="C56" i="1"/>
  <c r="C55" i="1"/>
  <c r="G54" i="1"/>
  <c r="F54" i="1"/>
  <c r="E54" i="1"/>
  <c r="D54" i="1"/>
  <c r="C53" i="1"/>
  <c r="G52" i="1"/>
  <c r="G57" i="1" s="1"/>
  <c r="F52" i="1"/>
  <c r="F57" i="1" s="1"/>
  <c r="E52" i="1"/>
  <c r="D52" i="1"/>
  <c r="D57" i="1" s="1"/>
  <c r="G48" i="1"/>
  <c r="F48" i="1"/>
  <c r="E48" i="1"/>
  <c r="C48" i="1" s="1"/>
  <c r="D48" i="1"/>
  <c r="C47" i="1"/>
  <c r="C46" i="1"/>
  <c r="C41" i="1"/>
  <c r="C40" i="1"/>
  <c r="G39" i="1"/>
  <c r="G43" i="1" s="1"/>
  <c r="F39" i="1"/>
  <c r="E39" i="1"/>
  <c r="D39" i="1"/>
  <c r="C38" i="1"/>
  <c r="C37" i="1"/>
  <c r="G36" i="1"/>
  <c r="F36" i="1"/>
  <c r="E36" i="1"/>
  <c r="E43" i="1" s="1"/>
  <c r="D36" i="1"/>
  <c r="C30" i="1"/>
  <c r="C29" i="1"/>
  <c r="G28" i="1"/>
  <c r="F28" i="1"/>
  <c r="E28" i="1"/>
  <c r="D28" i="1"/>
  <c r="C27" i="1"/>
  <c r="C26" i="1"/>
  <c r="G25" i="1"/>
  <c r="F25" i="1"/>
  <c r="C25" i="1" s="1"/>
  <c r="E25" i="1"/>
  <c r="D25" i="1"/>
  <c r="C24" i="1"/>
  <c r="C23" i="1"/>
  <c r="G22" i="1"/>
  <c r="F22" i="1"/>
  <c r="E22" i="1"/>
  <c r="D22" i="1"/>
  <c r="C22" i="1" s="1"/>
  <c r="C21" i="1"/>
  <c r="G20" i="1"/>
  <c r="F20" i="1"/>
  <c r="E20" i="1"/>
  <c r="D20" i="1"/>
  <c r="C20" i="1" s="1"/>
  <c r="C19" i="1"/>
  <c r="G18" i="1"/>
  <c r="F18" i="1"/>
  <c r="E18" i="1"/>
  <c r="D18" i="1"/>
  <c r="C17" i="1"/>
  <c r="G16" i="1"/>
  <c r="F16" i="1"/>
  <c r="E16" i="1"/>
  <c r="D16" i="1"/>
  <c r="C16" i="1" s="1"/>
  <c r="C15" i="1"/>
  <c r="G14" i="1"/>
  <c r="F14" i="1"/>
  <c r="E14" i="1"/>
  <c r="E32" i="1" s="1"/>
  <c r="D14" i="1"/>
  <c r="D32" i="1" s="1"/>
  <c r="C36" i="1" l="1"/>
  <c r="F43" i="1"/>
  <c r="C71" i="1"/>
  <c r="C65" i="1"/>
  <c r="C103" i="1"/>
  <c r="F106" i="1"/>
  <c r="F125" i="1" s="1"/>
  <c r="C93" i="1"/>
  <c r="G106" i="1"/>
  <c r="G125" i="1" s="1"/>
  <c r="C76" i="1"/>
  <c r="E106" i="1"/>
  <c r="C62" i="1"/>
  <c r="E57" i="1"/>
  <c r="E59" i="1" s="1"/>
  <c r="C54" i="1"/>
  <c r="C39" i="1"/>
  <c r="C28" i="1"/>
  <c r="G32" i="1"/>
  <c r="G59" i="1" s="1"/>
  <c r="F32" i="1"/>
  <c r="C18" i="1"/>
  <c r="D125" i="1"/>
  <c r="C123" i="1"/>
  <c r="C14" i="1"/>
  <c r="C52" i="1"/>
  <c r="C109" i="1"/>
  <c r="D43" i="1"/>
  <c r="C43" i="1" s="1"/>
  <c r="G126" i="1" l="1"/>
  <c r="F59" i="1"/>
  <c r="C106" i="1"/>
  <c r="E125" i="1"/>
  <c r="C125" i="1" s="1"/>
  <c r="C57" i="1"/>
  <c r="F126" i="1"/>
  <c r="C32" i="1"/>
  <c r="D126" i="1"/>
  <c r="D59" i="1"/>
  <c r="C59" i="1" l="1"/>
  <c r="E126" i="1"/>
  <c r="C126" i="1"/>
</calcChain>
</file>

<file path=xl/sharedStrings.xml><?xml version="1.0" encoding="utf-8"?>
<sst xmlns="http://schemas.openxmlformats.org/spreadsheetml/2006/main" count="219" uniqueCount="204">
  <si>
    <t xml:space="preserve">НА  ПРИХОДИТЕ И РАЗХОДИТЕ НА СМЕТКИТЕ ЗА СРЕДСТВАТА ОТ ЕВРОПЕЙСКИЯ СЪЮЗ </t>
  </si>
  <si>
    <t>НАИМЕНОВАНИЕ НА ПАРАГРАФА ПО ЕБК 2023</t>
  </si>
  <si>
    <t>§§</t>
  </si>
  <si>
    <t>Разплащателна агенция към ДФ "Земеделие" КОД 42 (РА)</t>
  </si>
  <si>
    <t>Национален фонд към Министерство на финансите КОД 98 (КСФ)</t>
  </si>
  <si>
    <t>Други средства от ЕС КОД 96 (ДЕС)</t>
  </si>
  <si>
    <t>Други Международни програми и проекти КОД 97  (ДМП)</t>
  </si>
  <si>
    <t xml:space="preserve"> І. ПРИХОДИ </t>
  </si>
  <si>
    <t xml:space="preserve"> </t>
  </si>
  <si>
    <t>I.ИМУЩЕСТВЕНИ ДАНЪЦИ И НЕДАНЪЧНИ ПРИХОДИ</t>
  </si>
  <si>
    <t>ПРИХОДИ И ДОХОДИ ОТ СОБСТВЕНОСТ</t>
  </si>
  <si>
    <t>24-00</t>
  </si>
  <si>
    <t xml:space="preserve"> - приходи от лихви по текущи банкови сметки</t>
  </si>
  <si>
    <t>24-08</t>
  </si>
  <si>
    <t>Общински такси</t>
  </si>
  <si>
    <t>27-00</t>
  </si>
  <si>
    <t xml:space="preserve"> - за ползване на домашен социален патронаж и други общински социални услуги</t>
  </si>
  <si>
    <t>27-04</t>
  </si>
  <si>
    <t>Глоби, санкции и наказателни лихви</t>
  </si>
  <si>
    <t>28-00</t>
  </si>
  <si>
    <t xml:space="preserve"> - глоби, санкции, неустойки, наказателни лихви, обезщетения и начети</t>
  </si>
  <si>
    <t>28-02</t>
  </si>
  <si>
    <t>Други неданъчни приходи</t>
  </si>
  <si>
    <t>36-00</t>
  </si>
  <si>
    <t xml:space="preserve"> - реализирани курсови разлики от валутни операции (нето) (+/-)</t>
  </si>
  <si>
    <t>36-01</t>
  </si>
  <si>
    <t>Помощи и дарения от чужбина</t>
  </si>
  <si>
    <t>45-00</t>
  </si>
  <si>
    <t xml:space="preserve"> - текущи помощи и дарения от страната</t>
  </si>
  <si>
    <t>45-01</t>
  </si>
  <si>
    <t xml:space="preserve"> - капиталови помощи и дарения от страната</t>
  </si>
  <si>
    <t>45-03</t>
  </si>
  <si>
    <t>46-00</t>
  </si>
  <si>
    <t xml:space="preserve"> - текущи помощи и дарения от Европейския съюз</t>
  </si>
  <si>
    <t>46-10</t>
  </si>
  <si>
    <t xml:space="preserve"> - капиталови помощи и дарения от Европейския съюз</t>
  </si>
  <si>
    <t>46-20</t>
  </si>
  <si>
    <t>Получени чрез небюджетни предприятия средства от КФП по международни и други програми</t>
  </si>
  <si>
    <t>47-00</t>
  </si>
  <si>
    <t xml:space="preserve"> - получени чрез нефинансови предприятия текущи трансфери  от КФП по международни и други програми</t>
  </si>
  <si>
    <t>47-43</t>
  </si>
  <si>
    <t xml:space="preserve"> - получени чрез нефинансови предприятия капиталови трансфери  от КФП по международни и други програми</t>
  </si>
  <si>
    <t>47-51</t>
  </si>
  <si>
    <t>I. ОБЩО ПРИХОДИ</t>
  </si>
  <si>
    <t>99-99</t>
  </si>
  <si>
    <t>ТРАНСФЕРИ</t>
  </si>
  <si>
    <t>Трансфери между бюджети и сметки за средствата от Европейския съюз (нето)</t>
  </si>
  <si>
    <t>62-00</t>
  </si>
  <si>
    <t xml:space="preserve"> - получени трансфери (+)</t>
  </si>
  <si>
    <t>62-01</t>
  </si>
  <si>
    <t xml:space="preserve"> - предоставени трансфери (-)</t>
  </si>
  <si>
    <t>62-02</t>
  </si>
  <si>
    <t>Трансфери между сметки за средствата от Европейския съюз (нето)</t>
  </si>
  <si>
    <t>63-00</t>
  </si>
  <si>
    <t>- получени трансфери (+)</t>
  </si>
  <si>
    <t>63-01</t>
  </si>
  <si>
    <t>- предоставени трансфери (-)</t>
  </si>
  <si>
    <t>63-02</t>
  </si>
  <si>
    <t>ОБЩО</t>
  </si>
  <si>
    <t>ВРЕМЕННИ БЕЗЛИХВЕНИ ЗАЕМИ</t>
  </si>
  <si>
    <t>Временни безлихвени заеми между бюджети и сметки за средствата от Европейския съюз (нето)</t>
  </si>
  <si>
    <t>76-00</t>
  </si>
  <si>
    <t>Временни безлихвени заеми между извънбюджетни сметки/фондове (нето)</t>
  </si>
  <si>
    <t>77-00</t>
  </si>
  <si>
    <t>VІІ. ОПЕРАЦИИ С ФИНАНСОВИ АКТИВИ И ПАСИВИ</t>
  </si>
  <si>
    <t>Временно съхранявани средства и средства на разпореждане - нето (+/-)</t>
  </si>
  <si>
    <t>88-00</t>
  </si>
  <si>
    <t xml:space="preserve"> - средства на разпореждане предоставени / събрани от/за извънбюджетни сметки (+/-)</t>
  </si>
  <si>
    <t>88-03</t>
  </si>
  <si>
    <t>Депозити и средства по сметки - нето (+/-)     (този параграф се използва и за наличностите на ЦБ в БНБ)</t>
  </si>
  <si>
    <t>95-00</t>
  </si>
  <si>
    <t xml:space="preserve"> - остатък в левове по сметки от предходния период (+)</t>
  </si>
  <si>
    <t>95-01</t>
  </si>
  <si>
    <t xml:space="preserve"> - наличност в левове по сметки в края на периода (-)</t>
  </si>
  <si>
    <t>95-07</t>
  </si>
  <si>
    <t>ОБЩО ОПЕРАЦИИ С ФИНАНСОВИ АКТИВИ И ПАСИВИ</t>
  </si>
  <si>
    <t xml:space="preserve"> ОБЩО ПРИХОДИ НА ОБЩИНАТА:</t>
  </si>
  <si>
    <t>ІІ. РАЗХОДИ</t>
  </si>
  <si>
    <t>Заплати и възнаграждения за персонала, нает по трудови и служебни правоотношения</t>
  </si>
  <si>
    <t>01-00</t>
  </si>
  <si>
    <t xml:space="preserve"> - заплати и възнаграждения на персонала нает по трудови правоотношения</t>
  </si>
  <si>
    <t>01-01</t>
  </si>
  <si>
    <t xml:space="preserve"> - заплати и възнаграждения на персонала нает по служебни правоотношения</t>
  </si>
  <si>
    <t>01-02</t>
  </si>
  <si>
    <t>Други възнаграждения и плащания за персонала</t>
  </si>
  <si>
    <t>02-00</t>
  </si>
  <si>
    <t xml:space="preserve"> - за нещатен персонал нает по трудови правоотношения </t>
  </si>
  <si>
    <t>02-01</t>
  </si>
  <si>
    <t xml:space="preserve"> - за персонала по извънтрудови правоотношения</t>
  </si>
  <si>
    <t>02-02</t>
  </si>
  <si>
    <t xml:space="preserve"> - изплатени суми от СБКО, за облекло и други на персонала, с характер на възнаграждение</t>
  </si>
  <si>
    <t>02-05</t>
  </si>
  <si>
    <t xml:space="preserve"> - обезщетения за персонала, с характер на възнаграждение</t>
  </si>
  <si>
    <t>02-08</t>
  </si>
  <si>
    <t xml:space="preserve"> - други плащания и възнаграждения</t>
  </si>
  <si>
    <t>02-09</t>
  </si>
  <si>
    <t>Задължителни осигурителни вноски от работодатели</t>
  </si>
  <si>
    <t>05-00</t>
  </si>
  <si>
    <t xml:space="preserve"> - осигурителни вноски от работодатели за Държавното обществено осигуряване (ДОО)</t>
  </si>
  <si>
    <t>05-51</t>
  </si>
  <si>
    <t xml:space="preserve"> - осигурителни вноски от работодатели за Учителския пенсионен фонд (УчПФ)</t>
  </si>
  <si>
    <t>05-52</t>
  </si>
  <si>
    <t xml:space="preserve"> - здравноосигурителни вноски от работодатели</t>
  </si>
  <si>
    <t>05-60</t>
  </si>
  <si>
    <t xml:space="preserve"> - вноски за допълнително задължително осигуряване от работодатели</t>
  </si>
  <si>
    <t>05-80</t>
  </si>
  <si>
    <t>Издръжка</t>
  </si>
  <si>
    <t>10-00</t>
  </si>
  <si>
    <t xml:space="preserve"> - храна</t>
  </si>
  <si>
    <t>10-11</t>
  </si>
  <si>
    <t xml:space="preserve"> - медикаменти</t>
  </si>
  <si>
    <t>10-12</t>
  </si>
  <si>
    <t xml:space="preserve"> - постелен инвентар и облекло</t>
  </si>
  <si>
    <t>10-13</t>
  </si>
  <si>
    <t xml:space="preserve"> - учебни и научно-изследователски разходи и книги за библиотеките</t>
  </si>
  <si>
    <t>10-14</t>
  </si>
  <si>
    <t xml:space="preserve"> - материали</t>
  </si>
  <si>
    <t>10-15</t>
  </si>
  <si>
    <t xml:space="preserve"> - вода, горива и енергия</t>
  </si>
  <si>
    <t>10-16</t>
  </si>
  <si>
    <t xml:space="preserve"> - разходи за външни услуги</t>
  </si>
  <si>
    <t>10-20</t>
  </si>
  <si>
    <t xml:space="preserve"> - текущ ремонт</t>
  </si>
  <si>
    <t>10-30</t>
  </si>
  <si>
    <t xml:space="preserve"> - командировки в страната</t>
  </si>
  <si>
    <t>10-51</t>
  </si>
  <si>
    <t xml:space="preserve"> - краткосрочни командировки в чужбина</t>
  </si>
  <si>
    <t>10-52</t>
  </si>
  <si>
    <t xml:space="preserve"> - разходи за застраховки</t>
  </si>
  <si>
    <t>10-62</t>
  </si>
  <si>
    <t xml:space="preserve"> -такса ангажимент по заеми</t>
  </si>
  <si>
    <t>10-63</t>
  </si>
  <si>
    <t xml:space="preserve"> - други финансови услуги</t>
  </si>
  <si>
    <t>10-69</t>
  </si>
  <si>
    <t xml:space="preserve"> - други разходи за СБКО (тук се отчитат разходите за СБКО, неотчетени по други позиции на ЕБК)</t>
  </si>
  <si>
    <t>10-91</t>
  </si>
  <si>
    <t xml:space="preserve"> - разходи за договорни санкции и неустойки, съдебни обезщетения и разноски</t>
  </si>
  <si>
    <t>10-92</t>
  </si>
  <si>
    <t xml:space="preserve"> - други разходи, некласифицирани в другите параграфи и подпараграфи</t>
  </si>
  <si>
    <t>10-98</t>
  </si>
  <si>
    <t>Платени данъци, такси и административни санкции</t>
  </si>
  <si>
    <t>19-00</t>
  </si>
  <si>
    <t xml:space="preserve"> - платени държавни данъци, такси, наказателни лихви и административни санкции</t>
  </si>
  <si>
    <t>19-01</t>
  </si>
  <si>
    <t>19-81</t>
  </si>
  <si>
    <t xml:space="preserve"> -платени данъци, такси, наказателни лихви и административни санкции в чужбина</t>
  </si>
  <si>
    <t>19-91</t>
  </si>
  <si>
    <t>Стипендии</t>
  </si>
  <si>
    <t>40-00</t>
  </si>
  <si>
    <t>Текущи трансфери, обезщетения и помощи за домакинствата</t>
  </si>
  <si>
    <t>42-00</t>
  </si>
  <si>
    <t xml:space="preserve"> - обезщетения и помощи по социалното подпомагане</t>
  </si>
  <si>
    <t>42-02</t>
  </si>
  <si>
    <t xml:space="preserve"> - текущи трансфери за домакинства от средства на Европейския съюз</t>
  </si>
  <si>
    <t>42-17</t>
  </si>
  <si>
    <t>други текущи трансфери за домакинствата</t>
  </si>
  <si>
    <t>42-19</t>
  </si>
  <si>
    <t>Субсидии и други текущи трансфери за юридически лица с нестопанска цел</t>
  </si>
  <si>
    <t>Предоставени текущи и капиталови трансфери за чужбина</t>
  </si>
  <si>
    <t>49-00</t>
  </si>
  <si>
    <t xml:space="preserve"> - текущи трансфери за чужбина</t>
  </si>
  <si>
    <t>49-01</t>
  </si>
  <si>
    <t xml:space="preserve"> - капиталови трансфери за чужбина</t>
  </si>
  <si>
    <t>49-02</t>
  </si>
  <si>
    <t>ВСИЧКО РАЗХОДИ:</t>
  </si>
  <si>
    <t>Основен ремонт на ДМА</t>
  </si>
  <si>
    <t>51-00</t>
  </si>
  <si>
    <t>Придобиване на ДМА</t>
  </si>
  <si>
    <t>52-00</t>
  </si>
  <si>
    <t xml:space="preserve"> - придобиване на компютри и хардуер</t>
  </si>
  <si>
    <t>52-01</t>
  </si>
  <si>
    <t xml:space="preserve"> - придобиване на сгради</t>
  </si>
  <si>
    <t>52-02</t>
  </si>
  <si>
    <t xml:space="preserve"> - придобиване на друго оборудване, машини и съоръжения</t>
  </si>
  <si>
    <t>52-03</t>
  </si>
  <si>
    <t xml:space="preserve"> - придобиване на транспортни средства</t>
  </si>
  <si>
    <t>52-04</t>
  </si>
  <si>
    <t xml:space="preserve"> -придобиване на стопански инвентар</t>
  </si>
  <si>
    <t>52-05</t>
  </si>
  <si>
    <t xml:space="preserve"> - изграждане на инфраструктурни обекти</t>
  </si>
  <si>
    <t>52-06</t>
  </si>
  <si>
    <t xml:space="preserve"> -придобиване на други ДМА</t>
  </si>
  <si>
    <t>52-19</t>
  </si>
  <si>
    <t>Придобиване на нематериални дълготрайни активи</t>
  </si>
  <si>
    <t>53-00</t>
  </si>
  <si>
    <t xml:space="preserve"> -придобиване на програмни продукти и лицензи за програмни продукти</t>
  </si>
  <si>
    <t>53-01</t>
  </si>
  <si>
    <t xml:space="preserve"> - придобиване на други нематериални дълготрайни активи</t>
  </si>
  <si>
    <t>53-09</t>
  </si>
  <si>
    <t>Придобиване на земя</t>
  </si>
  <si>
    <t>54-00</t>
  </si>
  <si>
    <t>Капиталови трансфери</t>
  </si>
  <si>
    <t>55-00</t>
  </si>
  <si>
    <t xml:space="preserve"> - капиталови трансфери за нефинансови предприятия</t>
  </si>
  <si>
    <t>55-01</t>
  </si>
  <si>
    <t>ВСИЧКО КАПИТАЛОВИ РАЗХОДИ:</t>
  </si>
  <si>
    <t>II. ОБЩО РАЗХОДИ РЕКАПИТУЛАЦИЯ</t>
  </si>
  <si>
    <t>ОТЧЕТ</t>
  </si>
  <si>
    <t xml:space="preserve"> И ДРУГИ МЕЖДУНАРОДНИ ПРОГРАМИ И ПРОЕКТИ НА ОБЩИНА ВЕЛИКО ТЪРНОВО КЪМ 31.03.2023 ГОДИНА </t>
  </si>
  <si>
    <t>ОТЧЕТ 31.03.2023</t>
  </si>
  <si>
    <t>Приложение 5</t>
  </si>
  <si>
    <t>ВЕНЦИСЛАВ СПИРДОНОВ</t>
  </si>
  <si>
    <t>ПРЕДСЕДАТЕЛ</t>
  </si>
  <si>
    <t>ОБЩИНСКИ СЪВЕТ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</si>
</sst>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ë_â_-;\-* #,##0.00\ _ë_â_-;_-* &quot;-&quot;??\ _ë_â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57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Hebar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17" fillId="0" borderId="0"/>
    <xf numFmtId="0" fontId="18" fillId="0" borderId="0" applyNumberFormat="0" applyFill="0" applyBorder="0" applyAlignment="0" applyProtection="0"/>
    <xf numFmtId="0" fontId="2" fillId="0" borderId="0"/>
    <xf numFmtId="0" fontId="2" fillId="0" borderId="0"/>
    <xf numFmtId="0" fontId="19" fillId="0" borderId="0"/>
    <xf numFmtId="0" fontId="1" fillId="0" borderId="0"/>
    <xf numFmtId="0" fontId="2" fillId="0" borderId="0"/>
    <xf numFmtId="164" fontId="17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1" applyFont="1" applyFill="1" applyAlignment="1">
      <alignment wrapText="1"/>
    </xf>
    <xf numFmtId="0" fontId="3" fillId="0" borderId="0" xfId="1" applyFont="1" applyFill="1" applyAlignment="1"/>
    <xf numFmtId="0" fontId="4" fillId="0" borderId="0" xfId="1" applyFont="1" applyFill="1" applyAlignment="1">
      <alignment horizontal="right"/>
    </xf>
    <xf numFmtId="0" fontId="4" fillId="0" borderId="0" xfId="1" applyFont="1" applyFill="1" applyAlignment="1"/>
    <xf numFmtId="0" fontId="4" fillId="0" borderId="0" xfId="1" applyFont="1" applyFill="1" applyAlignment="1">
      <alignment horizontal="centerContinuous" wrapText="1"/>
    </xf>
    <xf numFmtId="0" fontId="3" fillId="0" borderId="0" xfId="1" applyFont="1" applyFill="1" applyBorder="1" applyAlignment="1">
      <alignment horizontal="centerContinuous"/>
    </xf>
    <xf numFmtId="0" fontId="3" fillId="0" borderId="0" xfId="1" applyFont="1" applyFill="1" applyBorder="1"/>
    <xf numFmtId="0" fontId="4" fillId="0" borderId="0" xfId="1" applyFont="1" applyFill="1" applyBorder="1" applyAlignment="1">
      <alignment horizontal="centerContinuous" wrapText="1"/>
    </xf>
    <xf numFmtId="0" fontId="3" fillId="0" borderId="0" xfId="1" applyFont="1" applyFill="1" applyBorder="1" applyAlignment="1">
      <alignment wrapText="1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1" applyNumberFormat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 applyProtection="1"/>
    <xf numFmtId="49" fontId="6" fillId="0" borderId="1" xfId="1" applyNumberFormat="1" applyFont="1" applyFill="1" applyBorder="1" applyAlignment="1" applyProtection="1">
      <alignment vertical="center" wrapText="1"/>
    </xf>
    <xf numFmtId="49" fontId="4" fillId="0" borderId="1" xfId="1" applyNumberFormat="1" applyFont="1" applyFill="1" applyBorder="1" applyAlignment="1" applyProtection="1">
      <alignment vertical="center" wrapText="1"/>
    </xf>
    <xf numFmtId="0" fontId="6" fillId="0" borderId="1" xfId="1" applyFont="1" applyFill="1" applyBorder="1" applyAlignment="1" applyProtection="1">
      <alignment vertical="justify" wrapText="1"/>
      <protection hidden="1"/>
    </xf>
    <xf numFmtId="0" fontId="4" fillId="0" borderId="1" xfId="1" applyFont="1" applyFill="1" applyBorder="1" applyAlignment="1" applyProtection="1">
      <alignment vertical="justify" wrapText="1"/>
      <protection hidden="1"/>
    </xf>
    <xf numFmtId="1" fontId="6" fillId="0" borderId="1" xfId="1" applyNumberFormat="1" applyFont="1" applyFill="1" applyBorder="1" applyAlignment="1" applyProtection="1">
      <alignment vertical="top" wrapText="1"/>
    </xf>
    <xf numFmtId="49" fontId="6" fillId="0" borderId="1" xfId="1" applyNumberFormat="1" applyFont="1" applyFill="1" applyBorder="1" applyAlignment="1" applyProtection="1">
      <alignment vertical="center" wrapText="1"/>
      <protection hidden="1"/>
    </xf>
    <xf numFmtId="3" fontId="3" fillId="0" borderId="1" xfId="1" applyNumberFormat="1" applyFont="1" applyFill="1" applyBorder="1" applyAlignment="1" applyProtection="1">
      <alignment wrapText="1"/>
      <protection hidden="1"/>
    </xf>
    <xf numFmtId="1" fontId="4" fillId="0" borderId="1" xfId="1" applyNumberFormat="1" applyFont="1" applyFill="1" applyBorder="1" applyAlignment="1" applyProtection="1">
      <alignment vertical="top" wrapText="1"/>
    </xf>
    <xf numFmtId="49" fontId="5" fillId="0" borderId="1" xfId="1" applyNumberFormat="1" applyFont="1" applyFill="1" applyBorder="1" applyAlignment="1" applyProtection="1">
      <alignment vertical="center" wrapText="1"/>
      <protection hidden="1"/>
    </xf>
    <xf numFmtId="3" fontId="5" fillId="0" borderId="1" xfId="1" applyNumberFormat="1" applyFont="1" applyFill="1" applyBorder="1" applyAlignment="1" applyProtection="1">
      <alignment wrapText="1"/>
      <protection hidden="1"/>
    </xf>
    <xf numFmtId="3" fontId="4" fillId="0" borderId="1" xfId="1" applyNumberFormat="1" applyFont="1" applyFill="1" applyBorder="1" applyAlignment="1" applyProtection="1">
      <alignment wrapText="1"/>
      <protection hidden="1"/>
    </xf>
    <xf numFmtId="1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center" wrapText="1"/>
    </xf>
    <xf numFmtId="3" fontId="7" fillId="0" borderId="1" xfId="1" applyNumberFormat="1" applyFont="1" applyFill="1" applyBorder="1" applyAlignment="1" applyProtection="1">
      <alignment wrapText="1"/>
      <protection hidden="1"/>
    </xf>
    <xf numFmtId="3" fontId="6" fillId="0" borderId="1" xfId="1" applyNumberFormat="1" applyFont="1" applyFill="1" applyBorder="1" applyAlignment="1" applyProtection="1">
      <alignment wrapText="1"/>
      <protection hidden="1"/>
    </xf>
    <xf numFmtId="1" fontId="6" fillId="0" borderId="1" xfId="1" applyNumberFormat="1" applyFont="1" applyFill="1" applyBorder="1" applyAlignment="1" applyProtection="1">
      <alignment vertical="top" wrapText="1"/>
      <protection hidden="1"/>
    </xf>
    <xf numFmtId="49" fontId="8" fillId="0" borderId="1" xfId="1" applyNumberFormat="1" applyFont="1" applyFill="1" applyBorder="1" applyAlignment="1" applyProtection="1">
      <alignment vertical="center" wrapText="1"/>
    </xf>
    <xf numFmtId="0" fontId="6" fillId="0" borderId="0" xfId="1" applyFont="1" applyFill="1" applyAlignment="1"/>
    <xf numFmtId="0" fontId="8" fillId="0" borderId="0" xfId="1" applyFont="1" applyFill="1" applyAlignment="1" applyProtection="1"/>
    <xf numFmtId="49" fontId="7" fillId="0" borderId="1" xfId="1" applyNumberFormat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/>
    <xf numFmtId="1" fontId="5" fillId="0" borderId="1" xfId="1" applyNumberFormat="1" applyFont="1" applyFill="1" applyBorder="1" applyAlignment="1" applyProtection="1">
      <alignment vertical="top" wrapText="1"/>
    </xf>
    <xf numFmtId="49" fontId="5" fillId="0" borderId="1" xfId="1" applyNumberFormat="1" applyFont="1" applyFill="1" applyBorder="1" applyAlignment="1" applyProtection="1">
      <alignment vertical="center" wrapText="1"/>
    </xf>
    <xf numFmtId="3" fontId="8" fillId="0" borderId="1" xfId="1" applyNumberFormat="1" applyFont="1" applyFill="1" applyBorder="1" applyAlignment="1" applyProtection="1">
      <alignment wrapText="1"/>
      <protection hidden="1"/>
    </xf>
    <xf numFmtId="1" fontId="7" fillId="0" borderId="1" xfId="1" applyNumberFormat="1" applyFont="1" applyFill="1" applyBorder="1" applyAlignment="1" applyProtection="1">
      <alignment vertical="top" wrapText="1"/>
    </xf>
    <xf numFmtId="1" fontId="5" fillId="0" borderId="1" xfId="1" applyNumberFormat="1" applyFont="1" applyFill="1" applyBorder="1" applyAlignment="1" applyProtection="1">
      <alignment vertical="top" wrapText="1"/>
      <protection hidden="1"/>
    </xf>
    <xf numFmtId="1" fontId="3" fillId="0" borderId="1" xfId="1" applyNumberFormat="1" applyFont="1" applyFill="1" applyBorder="1" applyAlignment="1" applyProtection="1">
      <alignment vertical="top" wrapText="1"/>
      <protection hidden="1"/>
    </xf>
    <xf numFmtId="49" fontId="3" fillId="0" borderId="1" xfId="1" applyNumberFormat="1" applyFont="1" applyFill="1" applyBorder="1" applyAlignment="1" applyProtection="1">
      <alignment vertical="center" wrapText="1"/>
      <protection hidden="1"/>
    </xf>
    <xf numFmtId="3" fontId="9" fillId="0" borderId="1" xfId="1" applyNumberFormat="1" applyFont="1" applyFill="1" applyBorder="1" applyAlignment="1" applyProtection="1">
      <alignment wrapText="1"/>
      <protection hidden="1"/>
    </xf>
    <xf numFmtId="49" fontId="6" fillId="0" borderId="1" xfId="1" applyNumberFormat="1" applyFont="1" applyFill="1" applyBorder="1" applyAlignment="1" applyProtection="1">
      <alignment vertical="top" wrapText="1"/>
    </xf>
    <xf numFmtId="49" fontId="10" fillId="0" borderId="1" xfId="1" applyNumberFormat="1" applyFont="1" applyFill="1" applyBorder="1" applyAlignment="1" applyProtection="1">
      <alignment vertical="center" wrapText="1"/>
    </xf>
    <xf numFmtId="0" fontId="7" fillId="0" borderId="1" xfId="1" applyNumberFormat="1" applyFont="1" applyFill="1" applyBorder="1" applyAlignment="1" applyProtection="1">
      <alignment vertical="top" wrapText="1"/>
    </xf>
    <xf numFmtId="1" fontId="11" fillId="0" borderId="1" xfId="1" applyNumberFormat="1" applyFont="1" applyFill="1" applyBorder="1" applyAlignment="1" applyProtection="1">
      <alignment vertical="top" wrapText="1"/>
    </xf>
    <xf numFmtId="49" fontId="11" fillId="0" borderId="1" xfId="1" applyNumberFormat="1" applyFont="1" applyFill="1" applyBorder="1" applyAlignment="1" applyProtection="1">
      <alignment vertical="center" wrapText="1"/>
    </xf>
    <xf numFmtId="0" fontId="12" fillId="0" borderId="0" xfId="1" applyFont="1" applyFill="1" applyAlignment="1" applyProtection="1"/>
    <xf numFmtId="1" fontId="13" fillId="0" borderId="1" xfId="1" applyNumberFormat="1" applyFont="1" applyFill="1" applyBorder="1" applyAlignment="1" applyProtection="1">
      <alignment vertical="top" wrapText="1"/>
    </xf>
    <xf numFmtId="49" fontId="13" fillId="0" borderId="1" xfId="1" applyNumberFormat="1" applyFont="1" applyFill="1" applyBorder="1" applyAlignment="1" applyProtection="1">
      <alignment vertical="center" wrapText="1"/>
    </xf>
    <xf numFmtId="3" fontId="13" fillId="0" borderId="1" xfId="1" applyNumberFormat="1" applyFont="1" applyFill="1" applyBorder="1" applyAlignment="1" applyProtection="1">
      <alignment wrapText="1"/>
      <protection hidden="1"/>
    </xf>
    <xf numFmtId="0" fontId="14" fillId="0" borderId="0" xfId="1" applyFont="1" applyFill="1" applyAlignment="1" applyProtection="1"/>
    <xf numFmtId="3" fontId="11" fillId="0" borderId="1" xfId="1" applyNumberFormat="1" applyFont="1" applyFill="1" applyBorder="1" applyAlignment="1" applyProtection="1">
      <alignment wrapText="1"/>
      <protection hidden="1"/>
    </xf>
    <xf numFmtId="0" fontId="3" fillId="0" borderId="0" xfId="1" applyFont="1" applyFill="1" applyBorder="1" applyAlignment="1" applyProtection="1"/>
    <xf numFmtId="1" fontId="5" fillId="0" borderId="1" xfId="1" applyNumberFormat="1" applyFont="1" applyFill="1" applyBorder="1" applyAlignment="1" applyProtection="1">
      <alignment wrapText="1"/>
    </xf>
    <xf numFmtId="3" fontId="15" fillId="0" borderId="0" xfId="1" applyNumberFormat="1" applyFont="1" applyFill="1" applyAlignment="1"/>
    <xf numFmtId="0" fontId="4" fillId="0" borderId="0" xfId="2" applyFont="1" applyFill="1" applyAlignment="1"/>
    <xf numFmtId="0" fontId="16" fillId="0" borderId="0" xfId="2" applyFont="1" applyFill="1" applyAlignment="1"/>
    <xf numFmtId="0" fontId="3" fillId="0" borderId="0" xfId="2" applyFont="1" applyFill="1" applyAlignment="1"/>
    <xf numFmtId="0" fontId="3" fillId="0" borderId="0" xfId="0" applyFont="1" applyFill="1" applyAlignment="1"/>
    <xf numFmtId="0" fontId="16" fillId="0" borderId="0" xfId="0" applyFont="1" applyFill="1" applyAlignment="1"/>
  </cellXfs>
  <cellStyles count="11">
    <cellStyle name="Hyperlink 2" xfId="4"/>
    <cellStyle name="Normal 2" xfId="5"/>
    <cellStyle name="Normal 3" xfId="6"/>
    <cellStyle name="Normal 3 2" xfId="7"/>
    <cellStyle name="Normal 4" xfId="8"/>
    <cellStyle name="Normal_B3_2013" xfId="9"/>
    <cellStyle name="Запетая 2" xfId="10"/>
    <cellStyle name="Нормален" xfId="0" builtinId="0"/>
    <cellStyle name="Нормален 19" xfId="1"/>
    <cellStyle name="Нормален 2" xfId="3"/>
    <cellStyle name="Нормален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_c/Budget_2019/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G142"/>
  <sheetViews>
    <sheetView tabSelected="1" zoomScaleNormal="100" workbookViewId="0">
      <pane ySplit="10" topLeftCell="A124" activePane="bottomLeft" state="frozen"/>
      <selection sqref="A1:IV4"/>
      <selection pane="bottomLeft" activeCell="A128" sqref="A128"/>
    </sheetView>
  </sheetViews>
  <sheetFormatPr defaultRowHeight="15"/>
  <cols>
    <col min="1" max="1" width="53.28515625" style="1" customWidth="1"/>
    <col min="2" max="2" width="11" style="2" customWidth="1"/>
    <col min="3" max="3" width="13.5703125" style="2" customWidth="1"/>
    <col min="4" max="4" width="16.140625" style="2" customWidth="1"/>
    <col min="5" max="5" width="14.28515625" style="2" customWidth="1"/>
    <col min="6" max="6" width="11.140625" style="2" customWidth="1"/>
    <col min="7" max="7" width="15.5703125" style="2" bestFit="1" customWidth="1"/>
    <col min="8" max="16384" width="9.140625" style="2"/>
  </cols>
  <sheetData>
    <row r="1" spans="1:7">
      <c r="G1" s="3" t="s">
        <v>200</v>
      </c>
    </row>
    <row r="2" spans="1:7">
      <c r="F2" s="4"/>
    </row>
    <row r="4" spans="1:7" s="7" customFormat="1">
      <c r="A4" s="5" t="s">
        <v>197</v>
      </c>
      <c r="B4" s="6"/>
      <c r="C4" s="6"/>
      <c r="D4" s="6"/>
      <c r="E4" s="6"/>
      <c r="F4" s="6"/>
      <c r="G4" s="6"/>
    </row>
    <row r="5" spans="1:7" s="7" customFormat="1">
      <c r="A5" s="5"/>
      <c r="B5" s="6"/>
      <c r="C5" s="6"/>
      <c r="D5" s="6"/>
      <c r="E5" s="6"/>
      <c r="F5" s="6"/>
      <c r="G5" s="6"/>
    </row>
    <row r="6" spans="1:7" s="7" customFormat="1">
      <c r="A6" s="5" t="s">
        <v>0</v>
      </c>
      <c r="B6" s="6"/>
      <c r="C6" s="6"/>
      <c r="D6" s="6"/>
      <c r="E6" s="6"/>
      <c r="F6" s="6"/>
      <c r="G6" s="6"/>
    </row>
    <row r="7" spans="1:7" s="7" customFormat="1">
      <c r="A7" s="5" t="s">
        <v>198</v>
      </c>
      <c r="B7" s="6"/>
      <c r="C7" s="6"/>
      <c r="D7" s="6"/>
      <c r="E7" s="6"/>
      <c r="F7" s="6"/>
      <c r="G7" s="6"/>
    </row>
    <row r="8" spans="1:7" s="7" customFormat="1">
      <c r="A8" s="5"/>
      <c r="B8" s="6"/>
      <c r="C8" s="6"/>
      <c r="D8" s="6"/>
      <c r="E8" s="6"/>
      <c r="F8" s="6"/>
      <c r="G8" s="6"/>
    </row>
    <row r="9" spans="1:7" s="9" customFormat="1">
      <c r="A9" s="8"/>
      <c r="B9" s="8"/>
      <c r="C9" s="5"/>
      <c r="D9" s="5"/>
      <c r="E9" s="5"/>
      <c r="F9" s="5"/>
      <c r="G9" s="5"/>
    </row>
    <row r="10" spans="1:7" s="13" customFormat="1" ht="99.75">
      <c r="A10" s="10" t="s">
        <v>1</v>
      </c>
      <c r="B10" s="11" t="s">
        <v>2</v>
      </c>
      <c r="C10" s="12" t="s">
        <v>199</v>
      </c>
      <c r="D10" s="12" t="s">
        <v>3</v>
      </c>
      <c r="E10" s="12" t="s">
        <v>4</v>
      </c>
      <c r="F10" s="12" t="s">
        <v>5</v>
      </c>
      <c r="G10" s="12" t="s">
        <v>6</v>
      </c>
    </row>
    <row r="11" spans="1:7" s="13" customFormat="1">
      <c r="A11" s="14" t="s">
        <v>7</v>
      </c>
      <c r="B11" s="15"/>
      <c r="C11" s="16" t="s">
        <v>8</v>
      </c>
      <c r="D11" s="17" t="s">
        <v>8</v>
      </c>
      <c r="E11" s="17" t="s">
        <v>8</v>
      </c>
      <c r="F11" s="17" t="s">
        <v>8</v>
      </c>
      <c r="G11" s="16" t="s">
        <v>8</v>
      </c>
    </row>
    <row r="12" spans="1:7" ht="28.5">
      <c r="A12" s="18" t="s">
        <v>9</v>
      </c>
      <c r="B12" s="19"/>
      <c r="C12" s="20"/>
      <c r="D12" s="20"/>
      <c r="E12" s="20"/>
      <c r="F12" s="20"/>
      <c r="G12" s="20"/>
    </row>
    <row r="13" spans="1:7">
      <c r="A13" s="21"/>
      <c r="B13" s="22"/>
      <c r="C13" s="20"/>
      <c r="D13" s="20"/>
      <c r="E13" s="20"/>
      <c r="F13" s="20"/>
      <c r="G13" s="20"/>
    </row>
    <row r="14" spans="1:7" s="13" customFormat="1">
      <c r="A14" s="21" t="s">
        <v>10</v>
      </c>
      <c r="B14" s="15" t="s">
        <v>11</v>
      </c>
      <c r="C14" s="23">
        <f>SUM(D14:G14)</f>
        <v>36</v>
      </c>
      <c r="D14" s="24">
        <f>SUM(D15)</f>
        <v>0</v>
      </c>
      <c r="E14" s="24">
        <f t="shared" ref="E14:G14" si="0">SUM(E15)</f>
        <v>17</v>
      </c>
      <c r="F14" s="24">
        <f t="shared" si="0"/>
        <v>19</v>
      </c>
      <c r="G14" s="24">
        <f t="shared" si="0"/>
        <v>0</v>
      </c>
    </row>
    <row r="15" spans="1:7" s="13" customFormat="1">
      <c r="A15" s="25" t="s">
        <v>12</v>
      </c>
      <c r="B15" s="26" t="s">
        <v>13</v>
      </c>
      <c r="C15" s="27">
        <f t="shared" ref="C15:C28" si="1">SUM(D15:G15)</f>
        <v>36</v>
      </c>
      <c r="D15" s="20"/>
      <c r="E15" s="20">
        <v>17</v>
      </c>
      <c r="F15" s="20">
        <v>19</v>
      </c>
      <c r="G15" s="20"/>
    </row>
    <row r="16" spans="1:7" s="13" customFormat="1">
      <c r="A16" s="21" t="s">
        <v>14</v>
      </c>
      <c r="B16" s="15" t="s">
        <v>15</v>
      </c>
      <c r="C16" s="23">
        <f t="shared" si="1"/>
        <v>0</v>
      </c>
      <c r="D16" s="24">
        <f>SUM(D17)</f>
        <v>0</v>
      </c>
      <c r="E16" s="24">
        <f t="shared" ref="E16:G18" si="2">SUM(E17)</f>
        <v>0</v>
      </c>
      <c r="F16" s="24">
        <f t="shared" si="2"/>
        <v>0</v>
      </c>
      <c r="G16" s="24">
        <f t="shared" si="2"/>
        <v>0</v>
      </c>
    </row>
    <row r="17" spans="1:7" s="13" customFormat="1" ht="30">
      <c r="A17" s="25" t="s">
        <v>16</v>
      </c>
      <c r="B17" s="26" t="s">
        <v>17</v>
      </c>
      <c r="C17" s="27">
        <f t="shared" si="1"/>
        <v>0</v>
      </c>
      <c r="D17" s="20"/>
      <c r="E17" s="20"/>
      <c r="F17" s="20"/>
      <c r="G17" s="20"/>
    </row>
    <row r="18" spans="1:7" s="13" customFormat="1">
      <c r="A18" s="21" t="s">
        <v>18</v>
      </c>
      <c r="B18" s="15" t="s">
        <v>19</v>
      </c>
      <c r="C18" s="23">
        <f t="shared" si="1"/>
        <v>10370</v>
      </c>
      <c r="D18" s="24">
        <f>SUM(D19)</f>
        <v>0</v>
      </c>
      <c r="E18" s="24">
        <f t="shared" si="2"/>
        <v>0</v>
      </c>
      <c r="F18" s="24">
        <f t="shared" si="2"/>
        <v>10370</v>
      </c>
      <c r="G18" s="24">
        <f t="shared" si="2"/>
        <v>0</v>
      </c>
    </row>
    <row r="19" spans="1:7" s="13" customFormat="1" ht="30">
      <c r="A19" s="25" t="s">
        <v>20</v>
      </c>
      <c r="B19" s="26" t="s">
        <v>21</v>
      </c>
      <c r="C19" s="27">
        <f t="shared" si="1"/>
        <v>10370</v>
      </c>
      <c r="D19" s="20"/>
      <c r="E19" s="20"/>
      <c r="F19" s="20">
        <v>10370</v>
      </c>
      <c r="G19" s="20"/>
    </row>
    <row r="20" spans="1:7" s="13" customFormat="1">
      <c r="A20" s="21" t="s">
        <v>22</v>
      </c>
      <c r="B20" s="15" t="s">
        <v>23</v>
      </c>
      <c r="C20" s="23">
        <f t="shared" si="1"/>
        <v>-65</v>
      </c>
      <c r="D20" s="24">
        <f>SUM(D21)</f>
        <v>0</v>
      </c>
      <c r="E20" s="24">
        <f t="shared" ref="E20:G20" si="3">SUM(E21)</f>
        <v>0</v>
      </c>
      <c r="F20" s="24">
        <f t="shared" si="3"/>
        <v>-65</v>
      </c>
      <c r="G20" s="24">
        <f t="shared" si="3"/>
        <v>0</v>
      </c>
    </row>
    <row r="21" spans="1:7" s="13" customFormat="1" ht="30">
      <c r="A21" s="25" t="s">
        <v>24</v>
      </c>
      <c r="B21" s="26" t="s">
        <v>25</v>
      </c>
      <c r="C21" s="27">
        <f t="shared" si="1"/>
        <v>-65</v>
      </c>
      <c r="D21" s="20"/>
      <c r="E21" s="20"/>
      <c r="F21" s="20">
        <v>-65</v>
      </c>
      <c r="G21" s="20"/>
    </row>
    <row r="22" spans="1:7" s="13" customFormat="1">
      <c r="A22" s="21" t="s">
        <v>26</v>
      </c>
      <c r="B22" s="15" t="s">
        <v>27</v>
      </c>
      <c r="C22" s="23">
        <f t="shared" si="1"/>
        <v>0</v>
      </c>
      <c r="D22" s="24">
        <f>SUM(D23:D24)</f>
        <v>0</v>
      </c>
      <c r="E22" s="24">
        <f t="shared" ref="E22:G22" si="4">SUM(E23:E24)</f>
        <v>0</v>
      </c>
      <c r="F22" s="24">
        <f t="shared" si="4"/>
        <v>0</v>
      </c>
      <c r="G22" s="24">
        <f t="shared" si="4"/>
        <v>0</v>
      </c>
    </row>
    <row r="23" spans="1:7" s="13" customFormat="1">
      <c r="A23" s="25" t="s">
        <v>28</v>
      </c>
      <c r="B23" s="26" t="s">
        <v>29</v>
      </c>
      <c r="C23" s="27">
        <f t="shared" si="1"/>
        <v>0</v>
      </c>
      <c r="D23" s="20"/>
      <c r="E23" s="20"/>
      <c r="F23" s="20"/>
      <c r="G23" s="20"/>
    </row>
    <row r="24" spans="1:7" s="13" customFormat="1">
      <c r="A24" s="25" t="s">
        <v>30</v>
      </c>
      <c r="B24" s="26" t="s">
        <v>31</v>
      </c>
      <c r="C24" s="27">
        <f t="shared" si="1"/>
        <v>0</v>
      </c>
      <c r="D24" s="20"/>
      <c r="E24" s="20"/>
      <c r="F24" s="20"/>
      <c r="G24" s="20"/>
    </row>
    <row r="25" spans="1:7" s="13" customFormat="1">
      <c r="A25" s="21" t="s">
        <v>26</v>
      </c>
      <c r="B25" s="15" t="s">
        <v>32</v>
      </c>
      <c r="C25" s="23">
        <f t="shared" si="1"/>
        <v>437451</v>
      </c>
      <c r="D25" s="24">
        <f>SUM(D26:D27)</f>
        <v>0</v>
      </c>
      <c r="E25" s="24">
        <f t="shared" ref="E25:G25" si="5">SUM(E26:E27)</f>
        <v>0</v>
      </c>
      <c r="F25" s="24">
        <f t="shared" si="5"/>
        <v>437451</v>
      </c>
      <c r="G25" s="24">
        <f t="shared" si="5"/>
        <v>0</v>
      </c>
    </row>
    <row r="26" spans="1:7" s="13" customFormat="1">
      <c r="A26" s="25" t="s">
        <v>33</v>
      </c>
      <c r="B26" s="26" t="s">
        <v>34</v>
      </c>
      <c r="C26" s="27">
        <f t="shared" si="1"/>
        <v>459121</v>
      </c>
      <c r="D26" s="20"/>
      <c r="E26" s="20"/>
      <c r="F26" s="20">
        <v>459121</v>
      </c>
      <c r="G26" s="20"/>
    </row>
    <row r="27" spans="1:7" s="13" customFormat="1">
      <c r="A27" s="25" t="s">
        <v>35</v>
      </c>
      <c r="B27" s="26" t="s">
        <v>36</v>
      </c>
      <c r="C27" s="27">
        <f t="shared" si="1"/>
        <v>-21670</v>
      </c>
      <c r="D27" s="20"/>
      <c r="E27" s="20"/>
      <c r="F27" s="20">
        <v>-21670</v>
      </c>
      <c r="G27" s="20"/>
    </row>
    <row r="28" spans="1:7" s="13" customFormat="1" ht="28.5">
      <c r="A28" s="21" t="s">
        <v>37</v>
      </c>
      <c r="B28" s="15" t="s">
        <v>38</v>
      </c>
      <c r="C28" s="23">
        <f t="shared" si="1"/>
        <v>0</v>
      </c>
      <c r="D28" s="24">
        <f>SUM(D29:D30)</f>
        <v>0</v>
      </c>
      <c r="E28" s="24">
        <f t="shared" ref="E28:G28" si="6">SUM(E29:E30)</f>
        <v>0</v>
      </c>
      <c r="F28" s="24">
        <f t="shared" si="6"/>
        <v>0</v>
      </c>
      <c r="G28" s="24">
        <f t="shared" si="6"/>
        <v>0</v>
      </c>
    </row>
    <row r="29" spans="1:7" s="13" customFormat="1" ht="30">
      <c r="A29" s="25" t="s">
        <v>39</v>
      </c>
      <c r="B29" s="26" t="s">
        <v>40</v>
      </c>
      <c r="C29" s="27">
        <f>SUM(D29:G29)</f>
        <v>0</v>
      </c>
      <c r="D29" s="20"/>
      <c r="E29" s="20"/>
      <c r="F29" s="20"/>
      <c r="G29" s="20"/>
    </row>
    <row r="30" spans="1:7" s="13" customFormat="1" ht="30">
      <c r="A30" s="25" t="s">
        <v>41</v>
      </c>
      <c r="B30" s="26" t="s">
        <v>42</v>
      </c>
      <c r="C30" s="27">
        <f>SUM(D30:G30)</f>
        <v>0</v>
      </c>
      <c r="D30" s="20"/>
      <c r="E30" s="20"/>
      <c r="F30" s="20"/>
      <c r="G30" s="20"/>
    </row>
    <row r="31" spans="1:7" s="13" customFormat="1">
      <c r="A31" s="25"/>
      <c r="B31" s="26"/>
      <c r="C31" s="27"/>
      <c r="D31" s="20"/>
      <c r="E31" s="20"/>
      <c r="F31" s="20"/>
      <c r="G31" s="20"/>
    </row>
    <row r="32" spans="1:7" s="13" customFormat="1">
      <c r="A32" s="18" t="s">
        <v>43</v>
      </c>
      <c r="B32" s="14" t="s">
        <v>44</v>
      </c>
      <c r="C32" s="28">
        <f>SUM(D32:G32)</f>
        <v>447792</v>
      </c>
      <c r="D32" s="28">
        <f>SUM(D14,D16,D20,D25,D22,D18,D28)</f>
        <v>0</v>
      </c>
      <c r="E32" s="28">
        <f t="shared" ref="E32:G32" si="7">SUM(E14,E16,E20,E25,E22,E18,E28)</f>
        <v>17</v>
      </c>
      <c r="F32" s="28">
        <f t="shared" si="7"/>
        <v>447775</v>
      </c>
      <c r="G32" s="28">
        <f t="shared" si="7"/>
        <v>0</v>
      </c>
    </row>
    <row r="33" spans="1:7" s="13" customFormat="1">
      <c r="A33" s="18"/>
      <c r="B33" s="14"/>
      <c r="C33" s="28"/>
      <c r="D33" s="24"/>
      <c r="E33" s="24"/>
      <c r="F33" s="24"/>
      <c r="G33" s="24"/>
    </row>
    <row r="34" spans="1:7" s="13" customFormat="1">
      <c r="A34" s="29" t="s">
        <v>45</v>
      </c>
      <c r="B34" s="30"/>
      <c r="C34" s="28"/>
      <c r="D34" s="24"/>
      <c r="E34" s="24"/>
      <c r="F34" s="24"/>
      <c r="G34" s="24"/>
    </row>
    <row r="35" spans="1:7" s="13" customFormat="1">
      <c r="A35" s="25"/>
      <c r="B35" s="26"/>
      <c r="C35" s="20"/>
      <c r="D35" s="20"/>
      <c r="E35" s="20"/>
      <c r="F35" s="20"/>
      <c r="G35" s="20"/>
    </row>
    <row r="36" spans="1:7" s="13" customFormat="1" ht="28.5">
      <c r="A36" s="21" t="s">
        <v>46</v>
      </c>
      <c r="B36" s="15" t="s">
        <v>47</v>
      </c>
      <c r="C36" s="23">
        <f t="shared" ref="C36:C41" si="8">SUM(D36:G36)</f>
        <v>625618</v>
      </c>
      <c r="D36" s="24">
        <f>SUM(D37:D38)</f>
        <v>0</v>
      </c>
      <c r="E36" s="24">
        <f t="shared" ref="E36:G36" si="9">SUM(E37:E38)</f>
        <v>563359</v>
      </c>
      <c r="F36" s="24">
        <f t="shared" si="9"/>
        <v>62259</v>
      </c>
      <c r="G36" s="24">
        <f t="shared" si="9"/>
        <v>0</v>
      </c>
    </row>
    <row r="37" spans="1:7" s="13" customFormat="1">
      <c r="A37" s="25" t="s">
        <v>48</v>
      </c>
      <c r="B37" s="26" t="s">
        <v>49</v>
      </c>
      <c r="C37" s="27">
        <f t="shared" si="8"/>
        <v>625618</v>
      </c>
      <c r="D37" s="20"/>
      <c r="E37" s="20">
        <v>563359</v>
      </c>
      <c r="F37" s="20">
        <v>62259</v>
      </c>
      <c r="G37" s="20"/>
    </row>
    <row r="38" spans="1:7" s="31" customFormat="1">
      <c r="A38" s="25" t="s">
        <v>50</v>
      </c>
      <c r="B38" s="26" t="s">
        <v>51</v>
      </c>
      <c r="C38" s="27">
        <f t="shared" si="8"/>
        <v>0</v>
      </c>
      <c r="D38" s="20"/>
      <c r="E38" s="20"/>
      <c r="F38" s="20"/>
      <c r="G38" s="20"/>
    </row>
    <row r="39" spans="1:7" s="31" customFormat="1" ht="28.5">
      <c r="A39" s="21" t="s">
        <v>52</v>
      </c>
      <c r="B39" s="15" t="s">
        <v>53</v>
      </c>
      <c r="C39" s="23">
        <f t="shared" si="8"/>
        <v>493960</v>
      </c>
      <c r="D39" s="24">
        <f>SUM(D40:D41)</f>
        <v>0</v>
      </c>
      <c r="E39" s="24">
        <f t="shared" ref="E39:G39" si="10">SUM(E40:E41)</f>
        <v>449586</v>
      </c>
      <c r="F39" s="24">
        <f t="shared" si="10"/>
        <v>44374</v>
      </c>
      <c r="G39" s="24">
        <f t="shared" si="10"/>
        <v>0</v>
      </c>
    </row>
    <row r="40" spans="1:7" s="32" customFormat="1">
      <c r="A40" s="25" t="s">
        <v>54</v>
      </c>
      <c r="B40" s="26" t="s">
        <v>55</v>
      </c>
      <c r="C40" s="27">
        <f t="shared" si="8"/>
        <v>493960</v>
      </c>
      <c r="D40" s="20"/>
      <c r="E40" s="20">
        <v>449586</v>
      </c>
      <c r="F40" s="20">
        <v>44374</v>
      </c>
      <c r="G40" s="20"/>
    </row>
    <row r="41" spans="1:7" s="13" customFormat="1">
      <c r="A41" s="25" t="s">
        <v>56</v>
      </c>
      <c r="B41" s="26" t="s">
        <v>57</v>
      </c>
      <c r="C41" s="27">
        <f t="shared" si="8"/>
        <v>0</v>
      </c>
      <c r="D41" s="20"/>
      <c r="E41" s="20"/>
      <c r="F41" s="20"/>
      <c r="G41" s="20"/>
    </row>
    <row r="42" spans="1:7" s="13" customFormat="1">
      <c r="A42" s="25"/>
      <c r="B42" s="26"/>
      <c r="C42" s="27"/>
      <c r="D42" s="20"/>
      <c r="E42" s="20"/>
      <c r="F42" s="20"/>
      <c r="G42" s="20"/>
    </row>
    <row r="43" spans="1:7" s="31" customFormat="1" ht="14.25">
      <c r="A43" s="29" t="s">
        <v>58</v>
      </c>
      <c r="B43" s="19" t="s">
        <v>44</v>
      </c>
      <c r="C43" s="28">
        <f t="shared" ref="C43" si="11">SUM(D43:G43)</f>
        <v>1119578</v>
      </c>
      <c r="D43" s="28">
        <f>SUM(D36,D39)</f>
        <v>0</v>
      </c>
      <c r="E43" s="28">
        <f t="shared" ref="E43:G43" si="12">SUM(E36,E39)</f>
        <v>1012945</v>
      </c>
      <c r="F43" s="28">
        <f t="shared" si="12"/>
        <v>106633</v>
      </c>
      <c r="G43" s="28">
        <f t="shared" si="12"/>
        <v>0</v>
      </c>
    </row>
    <row r="44" spans="1:7" s="31" customFormat="1" ht="14.25">
      <c r="A44" s="29"/>
      <c r="B44" s="19"/>
      <c r="C44" s="28"/>
      <c r="D44" s="24"/>
      <c r="E44" s="24"/>
      <c r="F44" s="24"/>
      <c r="G44" s="24"/>
    </row>
    <row r="45" spans="1:7" s="34" customFormat="1">
      <c r="A45" s="29" t="s">
        <v>59</v>
      </c>
      <c r="B45" s="33"/>
      <c r="C45" s="28"/>
      <c r="D45" s="24"/>
      <c r="E45" s="24"/>
      <c r="F45" s="24"/>
      <c r="G45" s="24"/>
    </row>
    <row r="46" spans="1:7" s="13" customFormat="1" ht="28.5">
      <c r="A46" s="35" t="s">
        <v>60</v>
      </c>
      <c r="B46" s="36" t="s">
        <v>61</v>
      </c>
      <c r="C46" s="23">
        <f>SUM(D46:G46)</f>
        <v>-66929</v>
      </c>
      <c r="D46" s="24"/>
      <c r="E46" s="24">
        <v>-190937</v>
      </c>
      <c r="F46" s="24">
        <v>102020</v>
      </c>
      <c r="G46" s="24">
        <v>21988</v>
      </c>
    </row>
    <row r="47" spans="1:7" s="34" customFormat="1" ht="28.5">
      <c r="A47" s="35" t="s">
        <v>62</v>
      </c>
      <c r="B47" s="36" t="s">
        <v>63</v>
      </c>
      <c r="C47" s="23">
        <f>SUM(D47:G47)</f>
        <v>0</v>
      </c>
      <c r="D47" s="24"/>
      <c r="E47" s="24"/>
      <c r="F47" s="24"/>
      <c r="G47" s="24"/>
    </row>
    <row r="48" spans="1:7" s="34" customFormat="1" ht="14.25">
      <c r="A48" s="29" t="s">
        <v>58</v>
      </c>
      <c r="B48" s="19" t="s">
        <v>44</v>
      </c>
      <c r="C48" s="28">
        <f>SUM(D48:G48)</f>
        <v>-66929</v>
      </c>
      <c r="D48" s="28">
        <f>SUM(D46:D47)</f>
        <v>0</v>
      </c>
      <c r="E48" s="28">
        <f t="shared" ref="E48:G48" si="13">SUM(E46:E47)</f>
        <v>-190937</v>
      </c>
      <c r="F48" s="28">
        <f t="shared" si="13"/>
        <v>102020</v>
      </c>
      <c r="G48" s="28">
        <f t="shared" si="13"/>
        <v>21988</v>
      </c>
    </row>
    <row r="49" spans="1:7" s="13" customFormat="1">
      <c r="A49" s="29"/>
      <c r="B49" s="19"/>
      <c r="C49" s="20"/>
      <c r="D49" s="20"/>
      <c r="E49" s="20"/>
      <c r="F49" s="20"/>
      <c r="G49" s="20"/>
    </row>
    <row r="50" spans="1:7" s="13" customFormat="1" ht="28.5">
      <c r="A50" s="29" t="s">
        <v>64</v>
      </c>
      <c r="B50" s="14"/>
      <c r="C50" s="37"/>
      <c r="D50" s="20"/>
      <c r="E50" s="20"/>
      <c r="F50" s="20"/>
      <c r="G50" s="20"/>
    </row>
    <row r="51" spans="1:7" s="13" customFormat="1">
      <c r="A51" s="25"/>
      <c r="B51" s="26"/>
      <c r="C51" s="37"/>
      <c r="D51" s="20"/>
      <c r="E51" s="20"/>
      <c r="F51" s="20"/>
      <c r="G51" s="20"/>
    </row>
    <row r="52" spans="1:7" s="13" customFormat="1" ht="28.5">
      <c r="A52" s="35" t="s">
        <v>65</v>
      </c>
      <c r="B52" s="36" t="s">
        <v>66</v>
      </c>
      <c r="C52" s="23">
        <f t="shared" ref="C52:C59" si="14">SUM(D52:G52)</f>
        <v>-26025</v>
      </c>
      <c r="D52" s="24">
        <f>SUM(D53)</f>
        <v>0</v>
      </c>
      <c r="E52" s="24">
        <f t="shared" ref="E52:G52" si="15">SUM(E53)</f>
        <v>-64554</v>
      </c>
      <c r="F52" s="24">
        <f t="shared" si="15"/>
        <v>38529</v>
      </c>
      <c r="G52" s="24">
        <f t="shared" si="15"/>
        <v>0</v>
      </c>
    </row>
    <row r="53" spans="1:7" ht="30">
      <c r="A53" s="38" t="s">
        <v>67</v>
      </c>
      <c r="B53" s="33" t="s">
        <v>68</v>
      </c>
      <c r="C53" s="27">
        <f t="shared" si="14"/>
        <v>-26025</v>
      </c>
      <c r="D53" s="20"/>
      <c r="E53" s="20">
        <v>-64554</v>
      </c>
      <c r="F53" s="20">
        <v>38529</v>
      </c>
      <c r="G53" s="20"/>
    </row>
    <row r="54" spans="1:7" s="13" customFormat="1" ht="42.75">
      <c r="A54" s="39" t="s">
        <v>69</v>
      </c>
      <c r="B54" s="36" t="s">
        <v>70</v>
      </c>
      <c r="C54" s="23">
        <f t="shared" si="14"/>
        <v>284034</v>
      </c>
      <c r="D54" s="24">
        <f>SUM(D55:D56)</f>
        <v>0</v>
      </c>
      <c r="E54" s="24">
        <f t="shared" ref="E54:G54" si="16">SUM(E55:E56)</f>
        <v>284034</v>
      </c>
      <c r="F54" s="24">
        <f t="shared" si="16"/>
        <v>0</v>
      </c>
      <c r="G54" s="24">
        <f t="shared" si="16"/>
        <v>0</v>
      </c>
    </row>
    <row r="55" spans="1:7" s="13" customFormat="1">
      <c r="A55" s="38" t="s">
        <v>71</v>
      </c>
      <c r="B55" s="33" t="s">
        <v>72</v>
      </c>
      <c r="C55" s="27">
        <f t="shared" si="14"/>
        <v>658944</v>
      </c>
      <c r="D55" s="20"/>
      <c r="E55" s="20">
        <v>658944</v>
      </c>
      <c r="F55" s="20"/>
      <c r="G55" s="20"/>
    </row>
    <row r="56" spans="1:7" s="13" customFormat="1">
      <c r="A56" s="38" t="s">
        <v>73</v>
      </c>
      <c r="B56" s="33" t="s">
        <v>74</v>
      </c>
      <c r="C56" s="27">
        <f t="shared" si="14"/>
        <v>-374910</v>
      </c>
      <c r="D56" s="20"/>
      <c r="E56" s="20">
        <v>-374910</v>
      </c>
      <c r="F56" s="20"/>
      <c r="G56" s="20"/>
    </row>
    <row r="57" spans="1:7" s="13" customFormat="1" ht="28.5">
      <c r="A57" s="29" t="s">
        <v>75</v>
      </c>
      <c r="B57" s="14" t="s">
        <v>44</v>
      </c>
      <c r="C57" s="28">
        <f t="shared" si="14"/>
        <v>258009</v>
      </c>
      <c r="D57" s="28">
        <f>SUM(D52,D54)</f>
        <v>0</v>
      </c>
      <c r="E57" s="28">
        <f t="shared" ref="E57:G57" si="17">SUM(E52,E54)</f>
        <v>219480</v>
      </c>
      <c r="F57" s="28">
        <f t="shared" si="17"/>
        <v>38529</v>
      </c>
      <c r="G57" s="28">
        <f t="shared" si="17"/>
        <v>0</v>
      </c>
    </row>
    <row r="58" spans="1:7" s="13" customFormat="1">
      <c r="A58" s="40"/>
      <c r="B58" s="41"/>
      <c r="C58" s="42"/>
      <c r="D58" s="20"/>
      <c r="E58" s="20"/>
      <c r="F58" s="20"/>
      <c r="G58" s="20"/>
    </row>
    <row r="59" spans="1:7" s="13" customFormat="1">
      <c r="A59" s="18" t="s">
        <v>76</v>
      </c>
      <c r="B59" s="14" t="s">
        <v>44</v>
      </c>
      <c r="C59" s="28">
        <f t="shared" si="14"/>
        <v>1758450</v>
      </c>
      <c r="D59" s="28">
        <f>SUM(D32,D43,D48,D57)</f>
        <v>0</v>
      </c>
      <c r="E59" s="28">
        <f t="shared" ref="E59:G59" si="18">SUM(E32,E43,E48,E57)</f>
        <v>1041505</v>
      </c>
      <c r="F59" s="28">
        <f t="shared" si="18"/>
        <v>694957</v>
      </c>
      <c r="G59" s="28">
        <f t="shared" si="18"/>
        <v>21988</v>
      </c>
    </row>
    <row r="60" spans="1:7" s="13" customFormat="1">
      <c r="A60" s="18"/>
      <c r="B60" s="14"/>
      <c r="C60" s="28"/>
      <c r="D60" s="24"/>
      <c r="E60" s="24"/>
      <c r="F60" s="24"/>
      <c r="G60" s="28"/>
    </row>
    <row r="61" spans="1:7" s="13" customFormat="1">
      <c r="A61" s="43" t="s">
        <v>77</v>
      </c>
      <c r="B61" s="44"/>
      <c r="C61" s="20"/>
      <c r="D61" s="20"/>
      <c r="E61" s="20"/>
      <c r="F61" s="20"/>
      <c r="G61" s="20"/>
    </row>
    <row r="62" spans="1:7" s="13" customFormat="1" ht="28.5">
      <c r="A62" s="35" t="s">
        <v>78</v>
      </c>
      <c r="B62" s="36" t="s">
        <v>79</v>
      </c>
      <c r="C62" s="23">
        <f>SUM(D62:G62)</f>
        <v>464471</v>
      </c>
      <c r="D62" s="23">
        <f>SUM(D63:D64)</f>
        <v>0</v>
      </c>
      <c r="E62" s="23">
        <f t="shared" ref="E62:G62" si="19">SUM(E63:E64)</f>
        <v>452997</v>
      </c>
      <c r="F62" s="23">
        <f t="shared" si="19"/>
        <v>11474</v>
      </c>
      <c r="G62" s="23">
        <f t="shared" si="19"/>
        <v>0</v>
      </c>
    </row>
    <row r="63" spans="1:7" s="13" customFormat="1" ht="30">
      <c r="A63" s="38" t="s">
        <v>80</v>
      </c>
      <c r="B63" s="33" t="s">
        <v>81</v>
      </c>
      <c r="C63" s="27">
        <f t="shared" ref="C63:C125" si="20">SUM(D63:G63)</f>
        <v>442670</v>
      </c>
      <c r="D63" s="20"/>
      <c r="E63" s="20">
        <v>438083</v>
      </c>
      <c r="F63" s="20">
        <v>4587</v>
      </c>
      <c r="G63" s="20"/>
    </row>
    <row r="64" spans="1:7" s="13" customFormat="1" ht="30">
      <c r="A64" s="38" t="s">
        <v>82</v>
      </c>
      <c r="B64" s="33" t="s">
        <v>83</v>
      </c>
      <c r="C64" s="27">
        <f t="shared" si="20"/>
        <v>21801</v>
      </c>
      <c r="D64" s="20"/>
      <c r="E64" s="20">
        <v>14914</v>
      </c>
      <c r="F64" s="20">
        <v>6887</v>
      </c>
      <c r="G64" s="20"/>
    </row>
    <row r="65" spans="1:7" s="13" customFormat="1">
      <c r="A65" s="35" t="s">
        <v>84</v>
      </c>
      <c r="B65" s="36" t="s">
        <v>85</v>
      </c>
      <c r="C65" s="23">
        <f t="shared" si="20"/>
        <v>31532</v>
      </c>
      <c r="D65" s="24">
        <f>SUM(D66:D70)</f>
        <v>0</v>
      </c>
      <c r="E65" s="24">
        <f t="shared" ref="E65:G65" si="21">SUM(E66:E70)</f>
        <v>6691</v>
      </c>
      <c r="F65" s="24">
        <f t="shared" si="21"/>
        <v>24841</v>
      </c>
      <c r="G65" s="24">
        <f t="shared" si="21"/>
        <v>0</v>
      </c>
    </row>
    <row r="66" spans="1:7" s="13" customFormat="1">
      <c r="A66" s="38" t="s">
        <v>86</v>
      </c>
      <c r="B66" s="33" t="s">
        <v>87</v>
      </c>
      <c r="C66" s="27">
        <f t="shared" si="20"/>
        <v>0</v>
      </c>
      <c r="D66" s="20"/>
      <c r="E66" s="20"/>
      <c r="F66" s="20"/>
      <c r="G66" s="20"/>
    </row>
    <row r="67" spans="1:7" s="13" customFormat="1">
      <c r="A67" s="38" t="s">
        <v>88</v>
      </c>
      <c r="B67" s="33" t="s">
        <v>89</v>
      </c>
      <c r="C67" s="27">
        <f t="shared" si="20"/>
        <v>30882</v>
      </c>
      <c r="D67" s="20"/>
      <c r="E67" s="20">
        <v>6041</v>
      </c>
      <c r="F67" s="20">
        <v>24841</v>
      </c>
      <c r="G67" s="20"/>
    </row>
    <row r="68" spans="1:7" s="13" customFormat="1" ht="30">
      <c r="A68" s="38" t="s">
        <v>90</v>
      </c>
      <c r="B68" s="33" t="s">
        <v>91</v>
      </c>
      <c r="C68" s="27">
        <f t="shared" si="20"/>
        <v>487</v>
      </c>
      <c r="D68" s="20"/>
      <c r="E68" s="20">
        <v>487</v>
      </c>
      <c r="F68" s="20"/>
      <c r="G68" s="20"/>
    </row>
    <row r="69" spans="1:7" s="13" customFormat="1" ht="30">
      <c r="A69" s="38" t="s">
        <v>92</v>
      </c>
      <c r="B69" s="33" t="s">
        <v>93</v>
      </c>
      <c r="C69" s="27">
        <f t="shared" si="20"/>
        <v>0</v>
      </c>
      <c r="D69" s="20"/>
      <c r="E69" s="20"/>
      <c r="F69" s="20"/>
      <c r="G69" s="20"/>
    </row>
    <row r="70" spans="1:7" s="13" customFormat="1">
      <c r="A70" s="38" t="s">
        <v>94</v>
      </c>
      <c r="B70" s="33" t="s">
        <v>95</v>
      </c>
      <c r="C70" s="27">
        <f t="shared" si="20"/>
        <v>163</v>
      </c>
      <c r="D70" s="20"/>
      <c r="E70" s="20">
        <v>163</v>
      </c>
      <c r="F70" s="20"/>
      <c r="G70" s="20"/>
    </row>
    <row r="71" spans="1:7" s="13" customFormat="1" ht="28.5">
      <c r="A71" s="35" t="s">
        <v>96</v>
      </c>
      <c r="B71" s="36" t="s">
        <v>97</v>
      </c>
      <c r="C71" s="23">
        <f t="shared" si="20"/>
        <v>95917</v>
      </c>
      <c r="D71" s="24">
        <f>SUM(D72:D75)</f>
        <v>0</v>
      </c>
      <c r="E71" s="24">
        <f t="shared" ref="E71:G71" si="22">SUM(E72:E75)</f>
        <v>90668</v>
      </c>
      <c r="F71" s="24">
        <f t="shared" si="22"/>
        <v>5249</v>
      </c>
      <c r="G71" s="24">
        <f t="shared" si="22"/>
        <v>0</v>
      </c>
    </row>
    <row r="72" spans="1:7" s="13" customFormat="1" ht="30">
      <c r="A72" s="45" t="s">
        <v>98</v>
      </c>
      <c r="B72" s="33" t="s">
        <v>99</v>
      </c>
      <c r="C72" s="27">
        <f t="shared" si="20"/>
        <v>58601</v>
      </c>
      <c r="D72" s="20"/>
      <c r="E72" s="20">
        <v>55649</v>
      </c>
      <c r="F72" s="20">
        <v>2952</v>
      </c>
      <c r="G72" s="20"/>
    </row>
    <row r="73" spans="1:7" s="13" customFormat="1" ht="30">
      <c r="A73" s="45" t="s">
        <v>100</v>
      </c>
      <c r="B73" s="33" t="s">
        <v>101</v>
      </c>
      <c r="C73" s="27">
        <f t="shared" si="20"/>
        <v>874</v>
      </c>
      <c r="D73" s="20"/>
      <c r="E73" s="20">
        <v>874</v>
      </c>
      <c r="F73" s="20"/>
      <c r="G73" s="20"/>
    </row>
    <row r="74" spans="1:7" s="13" customFormat="1">
      <c r="A74" s="38" t="s">
        <v>102</v>
      </c>
      <c r="B74" s="33" t="s">
        <v>103</v>
      </c>
      <c r="C74" s="27">
        <f t="shared" si="20"/>
        <v>24347</v>
      </c>
      <c r="D74" s="20"/>
      <c r="E74" s="20">
        <v>22880</v>
      </c>
      <c r="F74" s="20">
        <v>1467</v>
      </c>
      <c r="G74" s="20"/>
    </row>
    <row r="75" spans="1:7" s="13" customFormat="1" ht="30">
      <c r="A75" s="45" t="s">
        <v>104</v>
      </c>
      <c r="B75" s="33" t="s">
        <v>105</v>
      </c>
      <c r="C75" s="27">
        <f t="shared" si="20"/>
        <v>12095</v>
      </c>
      <c r="D75" s="20"/>
      <c r="E75" s="20">
        <v>11265</v>
      </c>
      <c r="F75" s="20">
        <v>830</v>
      </c>
      <c r="G75" s="20"/>
    </row>
    <row r="76" spans="1:7" s="13" customFormat="1">
      <c r="A76" s="35" t="s">
        <v>106</v>
      </c>
      <c r="B76" s="36" t="s">
        <v>107</v>
      </c>
      <c r="C76" s="23">
        <f t="shared" si="20"/>
        <v>246911</v>
      </c>
      <c r="D76" s="24">
        <f>SUM(D77:D92)</f>
        <v>0</v>
      </c>
      <c r="E76" s="24">
        <f t="shared" ref="E76:G76" si="23">SUM(E77:E92)</f>
        <v>202153</v>
      </c>
      <c r="F76" s="24">
        <f t="shared" si="23"/>
        <v>22770</v>
      </c>
      <c r="G76" s="24">
        <f t="shared" si="23"/>
        <v>21988</v>
      </c>
    </row>
    <row r="77" spans="1:7" s="13" customFormat="1">
      <c r="A77" s="38" t="s">
        <v>108</v>
      </c>
      <c r="B77" s="33" t="s">
        <v>109</v>
      </c>
      <c r="C77" s="27">
        <f t="shared" si="20"/>
        <v>42184</v>
      </c>
      <c r="D77" s="20"/>
      <c r="E77" s="20">
        <v>42184</v>
      </c>
      <c r="F77" s="20"/>
      <c r="G77" s="20"/>
    </row>
    <row r="78" spans="1:7" s="13" customFormat="1">
      <c r="A78" s="38" t="s">
        <v>110</v>
      </c>
      <c r="B78" s="33" t="s">
        <v>111</v>
      </c>
      <c r="C78" s="27">
        <f t="shared" si="20"/>
        <v>786</v>
      </c>
      <c r="D78" s="20"/>
      <c r="E78" s="20">
        <v>786</v>
      </c>
      <c r="F78" s="20"/>
      <c r="G78" s="20"/>
    </row>
    <row r="79" spans="1:7" s="13" customFormat="1">
      <c r="A79" s="38" t="s">
        <v>112</v>
      </c>
      <c r="B79" s="33" t="s">
        <v>113</v>
      </c>
      <c r="C79" s="27">
        <f t="shared" si="20"/>
        <v>2394</v>
      </c>
      <c r="D79" s="20"/>
      <c r="E79" s="20">
        <v>2394</v>
      </c>
      <c r="F79" s="20"/>
      <c r="G79" s="20"/>
    </row>
    <row r="80" spans="1:7" s="13" customFormat="1" ht="30">
      <c r="A80" s="38" t="s">
        <v>114</v>
      </c>
      <c r="B80" s="33" t="s">
        <v>115</v>
      </c>
      <c r="C80" s="27">
        <f t="shared" si="20"/>
        <v>1675</v>
      </c>
      <c r="D80" s="20"/>
      <c r="E80" s="20">
        <v>475</v>
      </c>
      <c r="F80" s="20">
        <v>1200</v>
      </c>
      <c r="G80" s="20"/>
    </row>
    <row r="81" spans="1:7" s="13" customFormat="1">
      <c r="A81" s="38" t="s">
        <v>116</v>
      </c>
      <c r="B81" s="33" t="s">
        <v>117</v>
      </c>
      <c r="C81" s="27">
        <f t="shared" si="20"/>
        <v>63287</v>
      </c>
      <c r="D81" s="20"/>
      <c r="E81" s="20">
        <v>58547</v>
      </c>
      <c r="F81" s="20">
        <v>492</v>
      </c>
      <c r="G81" s="20">
        <v>4248</v>
      </c>
    </row>
    <row r="82" spans="1:7" s="13" customFormat="1">
      <c r="A82" s="38" t="s">
        <v>118</v>
      </c>
      <c r="B82" s="33" t="s">
        <v>119</v>
      </c>
      <c r="C82" s="27">
        <f t="shared" si="20"/>
        <v>74022</v>
      </c>
      <c r="D82" s="20"/>
      <c r="E82" s="20">
        <v>74022</v>
      </c>
      <c r="F82" s="20"/>
      <c r="G82" s="20"/>
    </row>
    <row r="83" spans="1:7" s="13" customFormat="1">
      <c r="A83" s="38" t="s">
        <v>120</v>
      </c>
      <c r="B83" s="33" t="s">
        <v>121</v>
      </c>
      <c r="C83" s="27">
        <f t="shared" si="20"/>
        <v>41949</v>
      </c>
      <c r="D83" s="20"/>
      <c r="E83" s="20">
        <v>23576</v>
      </c>
      <c r="F83" s="20">
        <v>11200</v>
      </c>
      <c r="G83" s="20">
        <v>7173</v>
      </c>
    </row>
    <row r="84" spans="1:7" s="13" customFormat="1">
      <c r="A84" s="38" t="s">
        <v>122</v>
      </c>
      <c r="B84" s="33" t="s">
        <v>123</v>
      </c>
      <c r="C84" s="27">
        <f t="shared" si="20"/>
        <v>0</v>
      </c>
      <c r="D84" s="20"/>
      <c r="E84" s="20"/>
      <c r="F84" s="20"/>
      <c r="G84" s="20"/>
    </row>
    <row r="85" spans="1:7" s="13" customFormat="1">
      <c r="A85" s="38" t="s">
        <v>124</v>
      </c>
      <c r="B85" s="33" t="s">
        <v>125</v>
      </c>
      <c r="C85" s="27">
        <f t="shared" si="20"/>
        <v>169</v>
      </c>
      <c r="D85" s="20"/>
      <c r="E85" s="20">
        <v>169</v>
      </c>
      <c r="F85" s="20"/>
      <c r="G85" s="20"/>
    </row>
    <row r="86" spans="1:7" s="13" customFormat="1">
      <c r="A86" s="38" t="s">
        <v>126</v>
      </c>
      <c r="B86" s="33" t="s">
        <v>127</v>
      </c>
      <c r="C86" s="27">
        <f t="shared" si="20"/>
        <v>20386</v>
      </c>
      <c r="D86" s="20"/>
      <c r="E86" s="20"/>
      <c r="F86" s="20">
        <v>9878</v>
      </c>
      <c r="G86" s="20">
        <v>10508</v>
      </c>
    </row>
    <row r="87" spans="1:7" s="13" customFormat="1">
      <c r="A87" s="38" t="s">
        <v>128</v>
      </c>
      <c r="B87" s="33" t="s">
        <v>129</v>
      </c>
      <c r="C87" s="27">
        <f t="shared" si="20"/>
        <v>59</v>
      </c>
      <c r="D87" s="20"/>
      <c r="E87" s="20"/>
      <c r="F87" s="20"/>
      <c r="G87" s="20">
        <v>59</v>
      </c>
    </row>
    <row r="88" spans="1:7" s="13" customFormat="1">
      <c r="A88" s="46" t="s">
        <v>130</v>
      </c>
      <c r="B88" s="47" t="s">
        <v>131</v>
      </c>
      <c r="C88" s="27">
        <f t="shared" si="20"/>
        <v>0</v>
      </c>
      <c r="D88" s="20"/>
      <c r="E88" s="20"/>
      <c r="F88" s="20"/>
      <c r="G88" s="20"/>
    </row>
    <row r="89" spans="1:7" s="13" customFormat="1">
      <c r="A89" s="38" t="s">
        <v>132</v>
      </c>
      <c r="B89" s="33" t="s">
        <v>133</v>
      </c>
      <c r="C89" s="27">
        <f t="shared" si="20"/>
        <v>0</v>
      </c>
      <c r="D89" s="20"/>
      <c r="E89" s="20"/>
      <c r="F89" s="20"/>
      <c r="G89" s="20"/>
    </row>
    <row r="90" spans="1:7" s="13" customFormat="1" ht="30">
      <c r="A90" s="46" t="s">
        <v>134</v>
      </c>
      <c r="B90" s="47" t="s">
        <v>135</v>
      </c>
      <c r="C90" s="27">
        <f t="shared" si="20"/>
        <v>0</v>
      </c>
      <c r="D90" s="20"/>
      <c r="E90" s="20"/>
      <c r="F90" s="20"/>
      <c r="G90" s="20"/>
    </row>
    <row r="91" spans="1:7" s="13" customFormat="1" ht="30">
      <c r="A91" s="46" t="s">
        <v>136</v>
      </c>
      <c r="B91" s="47" t="s">
        <v>137</v>
      </c>
      <c r="C91" s="27">
        <f t="shared" si="20"/>
        <v>0</v>
      </c>
      <c r="D91" s="20"/>
      <c r="E91" s="20"/>
      <c r="F91" s="20"/>
      <c r="G91" s="20"/>
    </row>
    <row r="92" spans="1:7" s="48" customFormat="1" ht="30">
      <c r="A92" s="38" t="s">
        <v>138</v>
      </c>
      <c r="B92" s="33" t="s">
        <v>139</v>
      </c>
      <c r="C92" s="27">
        <f t="shared" si="20"/>
        <v>0</v>
      </c>
      <c r="D92" s="20"/>
      <c r="E92" s="20"/>
      <c r="F92" s="20"/>
      <c r="G92" s="20"/>
    </row>
    <row r="93" spans="1:7" s="13" customFormat="1" ht="28.5">
      <c r="A93" s="35" t="s">
        <v>140</v>
      </c>
      <c r="B93" s="36" t="s">
        <v>141</v>
      </c>
      <c r="C93" s="23">
        <f t="shared" si="20"/>
        <v>204</v>
      </c>
      <c r="D93" s="23">
        <f>SUM(D94:D96)</f>
        <v>0</v>
      </c>
      <c r="E93" s="23">
        <f t="shared" ref="E93:G93" si="24">SUM(E94:E96)</f>
        <v>204</v>
      </c>
      <c r="F93" s="23">
        <f t="shared" si="24"/>
        <v>0</v>
      </c>
      <c r="G93" s="23">
        <f t="shared" si="24"/>
        <v>0</v>
      </c>
    </row>
    <row r="94" spans="1:7" s="13" customFormat="1" ht="30">
      <c r="A94" s="38" t="s">
        <v>142</v>
      </c>
      <c r="B94" s="33" t="s">
        <v>143</v>
      </c>
      <c r="C94" s="27">
        <f t="shared" si="20"/>
        <v>204</v>
      </c>
      <c r="D94" s="20"/>
      <c r="E94" s="20">
        <v>204</v>
      </c>
      <c r="F94" s="20"/>
      <c r="G94" s="20"/>
    </row>
    <row r="95" spans="1:7" s="13" customFormat="1" ht="30">
      <c r="A95" s="46" t="s">
        <v>142</v>
      </c>
      <c r="B95" s="47" t="s">
        <v>144</v>
      </c>
      <c r="C95" s="27">
        <f t="shared" si="20"/>
        <v>0</v>
      </c>
      <c r="D95" s="20"/>
      <c r="E95" s="20"/>
      <c r="F95" s="20"/>
      <c r="G95" s="20"/>
    </row>
    <row r="96" spans="1:7" s="13" customFormat="1" ht="37.5" customHeight="1">
      <c r="A96" s="46" t="s">
        <v>145</v>
      </c>
      <c r="B96" s="47" t="s">
        <v>146</v>
      </c>
      <c r="C96" s="27">
        <f t="shared" si="20"/>
        <v>0</v>
      </c>
      <c r="D96" s="20"/>
      <c r="E96" s="20"/>
      <c r="F96" s="20"/>
      <c r="G96" s="20"/>
    </row>
    <row r="97" spans="1:7" s="48" customFormat="1" ht="20.25" customHeight="1">
      <c r="A97" s="49" t="s">
        <v>147</v>
      </c>
      <c r="B97" s="50" t="s">
        <v>148</v>
      </c>
      <c r="C97" s="51">
        <f t="shared" si="20"/>
        <v>0</v>
      </c>
      <c r="D97" s="51"/>
      <c r="E97" s="51"/>
      <c r="F97" s="51"/>
      <c r="G97" s="51"/>
    </row>
    <row r="98" spans="1:7" s="52" customFormat="1" ht="35.25" customHeight="1">
      <c r="A98" s="35" t="s">
        <v>149</v>
      </c>
      <c r="B98" s="36" t="s">
        <v>150</v>
      </c>
      <c r="C98" s="23">
        <f t="shared" si="20"/>
        <v>52260</v>
      </c>
      <c r="D98" s="23">
        <f>SUM(D99:D101)</f>
        <v>0</v>
      </c>
      <c r="E98" s="23">
        <f t="shared" ref="E98:G98" si="25">SUM(E99:E101)</f>
        <v>0</v>
      </c>
      <c r="F98" s="23">
        <f t="shared" si="25"/>
        <v>52260</v>
      </c>
      <c r="G98" s="23">
        <f t="shared" si="25"/>
        <v>0</v>
      </c>
    </row>
    <row r="99" spans="1:7" s="52" customFormat="1">
      <c r="A99" s="38" t="s">
        <v>151</v>
      </c>
      <c r="B99" s="33" t="s">
        <v>152</v>
      </c>
      <c r="C99" s="27">
        <f t="shared" si="20"/>
        <v>0</v>
      </c>
      <c r="D99" s="20"/>
      <c r="E99" s="20"/>
      <c r="F99" s="20"/>
      <c r="G99" s="20"/>
    </row>
    <row r="100" spans="1:7" s="13" customFormat="1" ht="30">
      <c r="A100" s="38" t="s">
        <v>153</v>
      </c>
      <c r="B100" s="33" t="s">
        <v>154</v>
      </c>
      <c r="C100" s="27">
        <f t="shared" si="20"/>
        <v>52260</v>
      </c>
      <c r="D100" s="20"/>
      <c r="E100" s="20"/>
      <c r="F100" s="20">
        <v>52260</v>
      </c>
      <c r="G100" s="20"/>
    </row>
    <row r="101" spans="1:7" s="13" customFormat="1">
      <c r="A101" s="38" t="s">
        <v>155</v>
      </c>
      <c r="B101" s="33" t="s">
        <v>156</v>
      </c>
      <c r="C101" s="27">
        <f t="shared" si="20"/>
        <v>0</v>
      </c>
      <c r="D101" s="20"/>
      <c r="E101" s="20"/>
      <c r="F101" s="20"/>
      <c r="G101" s="20"/>
    </row>
    <row r="102" spans="1:7" s="34" customFormat="1" ht="28.5">
      <c r="A102" s="35" t="s">
        <v>157</v>
      </c>
      <c r="B102" s="36" t="s">
        <v>27</v>
      </c>
      <c r="C102" s="23">
        <f t="shared" si="20"/>
        <v>0</v>
      </c>
      <c r="D102" s="23"/>
      <c r="E102" s="23"/>
      <c r="F102" s="23"/>
      <c r="G102" s="23"/>
    </row>
    <row r="103" spans="1:7" s="34" customFormat="1" ht="28.5">
      <c r="A103" s="49" t="s">
        <v>158</v>
      </c>
      <c r="B103" s="50" t="s">
        <v>159</v>
      </c>
      <c r="C103" s="51">
        <f t="shared" si="20"/>
        <v>456187</v>
      </c>
      <c r="D103" s="51">
        <f>SUM(D104:D105)</f>
        <v>0</v>
      </c>
      <c r="E103" s="51">
        <f t="shared" ref="E103:G103" si="26">SUM(E104:E105)</f>
        <v>0</v>
      </c>
      <c r="F103" s="51">
        <f t="shared" si="26"/>
        <v>456187</v>
      </c>
      <c r="G103" s="51">
        <f t="shared" si="26"/>
        <v>0</v>
      </c>
    </row>
    <row r="104" spans="1:7" s="13" customFormat="1">
      <c r="A104" s="46" t="s">
        <v>160</v>
      </c>
      <c r="B104" s="47" t="s">
        <v>161</v>
      </c>
      <c r="C104" s="53">
        <f t="shared" si="20"/>
        <v>0</v>
      </c>
      <c r="D104" s="53"/>
      <c r="E104" s="53"/>
      <c r="F104" s="53"/>
      <c r="G104" s="53"/>
    </row>
    <row r="105" spans="1:7" s="13" customFormat="1">
      <c r="A105" s="46" t="s">
        <v>162</v>
      </c>
      <c r="B105" s="47" t="s">
        <v>163</v>
      </c>
      <c r="C105" s="53">
        <f t="shared" si="20"/>
        <v>456187</v>
      </c>
      <c r="D105" s="53"/>
      <c r="E105" s="53"/>
      <c r="F105" s="53">
        <v>456187</v>
      </c>
      <c r="G105" s="53"/>
    </row>
    <row r="106" spans="1:7" s="13" customFormat="1">
      <c r="A106" s="35" t="s">
        <v>164</v>
      </c>
      <c r="B106" s="36" t="s">
        <v>44</v>
      </c>
      <c r="C106" s="23">
        <f t="shared" si="20"/>
        <v>1347482</v>
      </c>
      <c r="D106" s="23">
        <f>SUM(D62,D65,D71,D76,D93,D97,D98,D102,D103)</f>
        <v>0</v>
      </c>
      <c r="E106" s="23">
        <f t="shared" ref="E106:G106" si="27">SUM(E62,E65,E71,E76,E93,E97,E98,E102,E103)</f>
        <v>752713</v>
      </c>
      <c r="F106" s="23">
        <f t="shared" si="27"/>
        <v>572781</v>
      </c>
      <c r="G106" s="23">
        <f t="shared" si="27"/>
        <v>21988</v>
      </c>
    </row>
    <row r="107" spans="1:7" s="13" customFormat="1">
      <c r="A107" s="38"/>
      <c r="B107" s="33"/>
      <c r="C107" s="27"/>
      <c r="D107" s="20"/>
      <c r="E107" s="20"/>
      <c r="F107" s="20"/>
      <c r="G107" s="20"/>
    </row>
    <row r="108" spans="1:7" s="13" customFormat="1">
      <c r="A108" s="35" t="s">
        <v>165</v>
      </c>
      <c r="B108" s="36" t="s">
        <v>166</v>
      </c>
      <c r="C108" s="23">
        <f t="shared" si="20"/>
        <v>27941</v>
      </c>
      <c r="D108" s="24"/>
      <c r="E108" s="24">
        <v>27941</v>
      </c>
      <c r="F108" s="24"/>
      <c r="G108" s="24"/>
    </row>
    <row r="109" spans="1:7" s="13" customFormat="1">
      <c r="A109" s="35" t="s">
        <v>167</v>
      </c>
      <c r="B109" s="36" t="s">
        <v>168</v>
      </c>
      <c r="C109" s="23">
        <f t="shared" si="20"/>
        <v>383027</v>
      </c>
      <c r="D109" s="24">
        <f>SUM(D110:D116)</f>
        <v>0</v>
      </c>
      <c r="E109" s="24">
        <f t="shared" ref="E109:G109" si="28">SUM(E110:E116)</f>
        <v>260851</v>
      </c>
      <c r="F109" s="24">
        <f t="shared" si="28"/>
        <v>122176</v>
      </c>
      <c r="G109" s="24">
        <f t="shared" si="28"/>
        <v>0</v>
      </c>
    </row>
    <row r="110" spans="1:7" s="13" customFormat="1">
      <c r="A110" s="38" t="s">
        <v>169</v>
      </c>
      <c r="B110" s="33" t="s">
        <v>170</v>
      </c>
      <c r="C110" s="27">
        <f t="shared" si="20"/>
        <v>2542</v>
      </c>
      <c r="D110" s="20"/>
      <c r="E110" s="20">
        <v>2542</v>
      </c>
      <c r="F110" s="20"/>
      <c r="G110" s="20"/>
    </row>
    <row r="111" spans="1:7" s="34" customFormat="1">
      <c r="A111" s="38" t="s">
        <v>171</v>
      </c>
      <c r="B111" s="33" t="s">
        <v>172</v>
      </c>
      <c r="C111" s="27">
        <f t="shared" si="20"/>
        <v>0</v>
      </c>
      <c r="D111" s="20"/>
      <c r="E111" s="20"/>
      <c r="F111" s="20"/>
      <c r="G111" s="20"/>
    </row>
    <row r="112" spans="1:7" s="13" customFormat="1" ht="30">
      <c r="A112" s="46" t="s">
        <v>173</v>
      </c>
      <c r="B112" s="47" t="s">
        <v>174</v>
      </c>
      <c r="C112" s="53">
        <f t="shared" si="20"/>
        <v>122176</v>
      </c>
      <c r="D112" s="20"/>
      <c r="E112" s="20"/>
      <c r="F112" s="20">
        <v>122176</v>
      </c>
      <c r="G112" s="20"/>
    </row>
    <row r="113" spans="1:7" s="13" customFormat="1">
      <c r="A113" s="46" t="s">
        <v>175</v>
      </c>
      <c r="B113" s="47" t="s">
        <v>176</v>
      </c>
      <c r="C113" s="53">
        <f t="shared" si="20"/>
        <v>0</v>
      </c>
      <c r="D113" s="20"/>
      <c r="E113" s="20"/>
      <c r="F113" s="20"/>
      <c r="G113" s="20"/>
    </row>
    <row r="114" spans="1:7" s="34" customFormat="1">
      <c r="A114" s="46" t="s">
        <v>177</v>
      </c>
      <c r="B114" s="47" t="s">
        <v>178</v>
      </c>
      <c r="C114" s="27">
        <f t="shared" si="20"/>
        <v>258309</v>
      </c>
      <c r="D114" s="20"/>
      <c r="E114" s="20">
        <v>258309</v>
      </c>
      <c r="F114" s="20"/>
      <c r="G114" s="20"/>
    </row>
    <row r="115" spans="1:7" s="34" customFormat="1">
      <c r="A115" s="38" t="s">
        <v>179</v>
      </c>
      <c r="B115" s="33" t="s">
        <v>180</v>
      </c>
      <c r="C115" s="27">
        <f t="shared" si="20"/>
        <v>0</v>
      </c>
      <c r="D115" s="20"/>
      <c r="E115" s="20"/>
      <c r="F115" s="20"/>
      <c r="G115" s="20"/>
    </row>
    <row r="116" spans="1:7" s="13" customFormat="1">
      <c r="A116" s="46" t="s">
        <v>181</v>
      </c>
      <c r="B116" s="47" t="s">
        <v>182</v>
      </c>
      <c r="C116" s="27">
        <f t="shared" si="20"/>
        <v>0</v>
      </c>
      <c r="D116" s="20"/>
      <c r="E116" s="20"/>
      <c r="F116" s="20"/>
      <c r="G116" s="20"/>
    </row>
    <row r="117" spans="1:7" s="54" customFormat="1" ht="28.5">
      <c r="A117" s="35" t="s">
        <v>183</v>
      </c>
      <c r="B117" s="36" t="s">
        <v>184</v>
      </c>
      <c r="C117" s="23">
        <f t="shared" si="20"/>
        <v>0</v>
      </c>
      <c r="D117" s="24">
        <f>SUM(D118:D119)</f>
        <v>0</v>
      </c>
      <c r="E117" s="24">
        <f t="shared" ref="E117:G117" si="29">SUM(E118:E119)</f>
        <v>0</v>
      </c>
      <c r="F117" s="24">
        <f t="shared" si="29"/>
        <v>0</v>
      </c>
      <c r="G117" s="24">
        <f t="shared" si="29"/>
        <v>0</v>
      </c>
    </row>
    <row r="118" spans="1:7" s="13" customFormat="1" ht="30">
      <c r="A118" s="38" t="s">
        <v>185</v>
      </c>
      <c r="B118" s="33" t="s">
        <v>186</v>
      </c>
      <c r="C118" s="27">
        <f t="shared" si="20"/>
        <v>0</v>
      </c>
      <c r="D118" s="20"/>
      <c r="E118" s="20"/>
      <c r="F118" s="20"/>
      <c r="G118" s="20"/>
    </row>
    <row r="119" spans="1:7" s="13" customFormat="1" ht="30">
      <c r="A119" s="38" t="s">
        <v>187</v>
      </c>
      <c r="B119" s="33" t="s">
        <v>188</v>
      </c>
      <c r="C119" s="27">
        <f t="shared" si="20"/>
        <v>0</v>
      </c>
      <c r="D119" s="20"/>
      <c r="E119" s="20"/>
      <c r="F119" s="20"/>
      <c r="G119" s="20"/>
    </row>
    <row r="120" spans="1:7">
      <c r="A120" s="35" t="s">
        <v>189</v>
      </c>
      <c r="B120" s="36" t="s">
        <v>190</v>
      </c>
      <c r="C120" s="23">
        <f t="shared" si="20"/>
        <v>0</v>
      </c>
      <c r="D120" s="24"/>
      <c r="E120" s="24"/>
      <c r="F120" s="24"/>
      <c r="G120" s="24"/>
    </row>
    <row r="121" spans="1:7">
      <c r="A121" s="35" t="s">
        <v>191</v>
      </c>
      <c r="B121" s="36" t="s">
        <v>192</v>
      </c>
      <c r="C121" s="23">
        <f t="shared" si="20"/>
        <v>0</v>
      </c>
      <c r="D121" s="24">
        <f>SUM(D122:D122)</f>
        <v>0</v>
      </c>
      <c r="E121" s="24">
        <f t="shared" ref="E121:G121" si="30">SUM(E122:E122)</f>
        <v>0</v>
      </c>
      <c r="F121" s="24">
        <f t="shared" si="30"/>
        <v>0</v>
      </c>
      <c r="G121" s="24">
        <f t="shared" si="30"/>
        <v>0</v>
      </c>
    </row>
    <row r="122" spans="1:7">
      <c r="A122" s="38" t="s">
        <v>193</v>
      </c>
      <c r="B122" s="33" t="s">
        <v>194</v>
      </c>
      <c r="C122" s="27">
        <f t="shared" si="20"/>
        <v>0</v>
      </c>
      <c r="D122" s="20"/>
      <c r="E122" s="20"/>
      <c r="F122" s="20"/>
      <c r="G122" s="20"/>
    </row>
    <row r="123" spans="1:7">
      <c r="A123" s="35" t="s">
        <v>195</v>
      </c>
      <c r="B123" s="36" t="s">
        <v>44</v>
      </c>
      <c r="C123" s="23">
        <f t="shared" si="20"/>
        <v>410968</v>
      </c>
      <c r="D123" s="24">
        <f>SUM(D108,D109,D117,D120,D121)</f>
        <v>0</v>
      </c>
      <c r="E123" s="24">
        <f t="shared" ref="E123:G123" si="31">SUM(E108,E109,E117,E120,E121)</f>
        <v>288792</v>
      </c>
      <c r="F123" s="24">
        <f t="shared" si="31"/>
        <v>122176</v>
      </c>
      <c r="G123" s="24">
        <f t="shared" si="31"/>
        <v>0</v>
      </c>
    </row>
    <row r="124" spans="1:7">
      <c r="A124" s="35"/>
      <c r="B124" s="36"/>
      <c r="C124" s="27">
        <f t="shared" si="20"/>
        <v>0</v>
      </c>
      <c r="D124" s="20"/>
      <c r="E124" s="20"/>
      <c r="F124" s="20"/>
      <c r="G124" s="20"/>
    </row>
    <row r="125" spans="1:7">
      <c r="A125" s="55" t="s">
        <v>196</v>
      </c>
      <c r="B125" s="55" t="s">
        <v>44</v>
      </c>
      <c r="C125" s="23">
        <f t="shared" si="20"/>
        <v>1758450</v>
      </c>
      <c r="D125" s="24">
        <f>SUM(D106,D123)</f>
        <v>0</v>
      </c>
      <c r="E125" s="24">
        <f t="shared" ref="E125:G125" si="32">SUM(E106,E123)</f>
        <v>1041505</v>
      </c>
      <c r="F125" s="24">
        <f t="shared" si="32"/>
        <v>694957</v>
      </c>
      <c r="G125" s="24">
        <f t="shared" si="32"/>
        <v>21988</v>
      </c>
    </row>
    <row r="126" spans="1:7">
      <c r="C126" s="56">
        <f>C125-C59</f>
        <v>0</v>
      </c>
      <c r="D126" s="56">
        <f t="shared" ref="D126:G126" si="33">D125-D59</f>
        <v>0</v>
      </c>
      <c r="E126" s="56">
        <f t="shared" si="33"/>
        <v>0</v>
      </c>
      <c r="F126" s="56">
        <f t="shared" si="33"/>
        <v>0</v>
      </c>
      <c r="G126" s="56">
        <f t="shared" si="33"/>
        <v>0</v>
      </c>
    </row>
    <row r="128" spans="1:7">
      <c r="A128" s="57"/>
    </row>
    <row r="129" spans="1:1">
      <c r="A129" s="58"/>
    </row>
    <row r="130" spans="1:1">
      <c r="A130" s="57"/>
    </row>
    <row r="131" spans="1:1">
      <c r="A131" s="59" t="s">
        <v>201</v>
      </c>
    </row>
    <row r="132" spans="1:1">
      <c r="A132" s="59" t="s">
        <v>202</v>
      </c>
    </row>
    <row r="133" spans="1:1">
      <c r="A133" s="59" t="s">
        <v>203</v>
      </c>
    </row>
    <row r="134" spans="1:1">
      <c r="A134" s="59"/>
    </row>
    <row r="135" spans="1:1">
      <c r="A135" s="57"/>
    </row>
    <row r="136" spans="1:1">
      <c r="A136" s="58"/>
    </row>
    <row r="137" spans="1:1">
      <c r="A137" s="57"/>
    </row>
    <row r="138" spans="1:1">
      <c r="A138" s="57"/>
    </row>
    <row r="139" spans="1:1">
      <c r="A139" s="58"/>
    </row>
    <row r="140" spans="1:1">
      <c r="A140" s="58"/>
    </row>
    <row r="141" spans="1:1">
      <c r="A141" s="60"/>
    </row>
    <row r="142" spans="1:1">
      <c r="A142" s="61"/>
    </row>
  </sheetData>
  <pageMargins left="0.19685039370078741" right="0.19685039370078741" top="0.39370078740157483" bottom="0.39370078740157483" header="0.51181102362204722" footer="0.51181102362204722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Pril5</vt:lpstr>
      <vt:lpstr>Pril5!Печат_заглавия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2023-05-25T13:35:59Z</cp:lastPrinted>
  <dcterms:created xsi:type="dcterms:W3CDTF">2023-05-03T12:43:44Z</dcterms:created>
  <dcterms:modified xsi:type="dcterms:W3CDTF">2023-05-25T13:44:26Z</dcterms:modified>
</cp:coreProperties>
</file>