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 activeTab="2"/>
  </bookViews>
  <sheets>
    <sheet name="Pril1" sheetId="2" r:id="rId1"/>
    <sheet name="Pril2" sheetId="1" r:id="rId2"/>
    <sheet name="Pril3" sheetId="3" r:id="rId3"/>
  </sheets>
  <definedNames>
    <definedName name="__xlfn_SUMIFS">NA()</definedName>
    <definedName name="_xlnm._FilterDatabase" localSheetId="2" hidden="1">Pril3!$A$1:$HZ$112</definedName>
    <definedName name="_xlnm.Print_Titles" localSheetId="0">Pril1!$7:$7</definedName>
    <definedName name="_xlnm.Print_Titles" localSheetId="1">Pril2!$9:$9</definedName>
    <definedName name="_xlnm.Print_Titles" localSheetId="2">Pril3!$6:$7</definedName>
  </definedNames>
  <calcPr calcId="152511"/>
</workbook>
</file>

<file path=xl/calcChain.xml><?xml version="1.0" encoding="utf-8"?>
<calcChain xmlns="http://schemas.openxmlformats.org/spreadsheetml/2006/main">
  <c r="B96" i="3" l="1"/>
  <c r="I95" i="3"/>
  <c r="H95" i="3"/>
  <c r="G95" i="3"/>
  <c r="F95" i="3"/>
  <c r="E95" i="3"/>
  <c r="B95" i="3" s="1"/>
  <c r="D95" i="3"/>
  <c r="C95" i="3"/>
  <c r="I94" i="3"/>
  <c r="I90" i="3" s="1"/>
  <c r="H94" i="3"/>
  <c r="G94" i="3"/>
  <c r="F94" i="3"/>
  <c r="E94" i="3"/>
  <c r="B94" i="3" s="1"/>
  <c r="D94" i="3"/>
  <c r="C94" i="3"/>
  <c r="B93" i="3"/>
  <c r="I92" i="3"/>
  <c r="H92" i="3"/>
  <c r="G92" i="3"/>
  <c r="F92" i="3"/>
  <c r="E92" i="3"/>
  <c r="D92" i="3"/>
  <c r="C92" i="3"/>
  <c r="B92" i="3"/>
  <c r="I91" i="3"/>
  <c r="H91" i="3"/>
  <c r="G91" i="3"/>
  <c r="F91" i="3"/>
  <c r="E91" i="3"/>
  <c r="D91" i="3"/>
  <c r="C91" i="3"/>
  <c r="B91" i="3"/>
  <c r="H90" i="3"/>
  <c r="G90" i="3"/>
  <c r="F90" i="3"/>
  <c r="D90" i="3"/>
  <c r="C90" i="3"/>
  <c r="B89" i="3"/>
  <c r="I88" i="3"/>
  <c r="H88" i="3"/>
  <c r="G88" i="3"/>
  <c r="F88" i="3"/>
  <c r="E88" i="3"/>
  <c r="D88" i="3"/>
  <c r="C88" i="3"/>
  <c r="B88" i="3" s="1"/>
  <c r="B87" i="3"/>
  <c r="I86" i="3"/>
  <c r="H86" i="3"/>
  <c r="G86" i="3"/>
  <c r="F86" i="3"/>
  <c r="E86" i="3"/>
  <c r="D86" i="3"/>
  <c r="C86" i="3"/>
  <c r="B86" i="3" s="1"/>
  <c r="E85" i="3"/>
  <c r="E83" i="3" s="1"/>
  <c r="E79" i="3" s="1"/>
  <c r="B85" i="3"/>
  <c r="B84" i="3"/>
  <c r="I83" i="3"/>
  <c r="H83" i="3"/>
  <c r="H79" i="3" s="1"/>
  <c r="G83" i="3"/>
  <c r="G79" i="3" s="1"/>
  <c r="F83" i="3"/>
  <c r="D83" i="3"/>
  <c r="D79" i="3" s="1"/>
  <c r="C83" i="3"/>
  <c r="B83" i="3" s="1"/>
  <c r="B82" i="3"/>
  <c r="B81" i="3"/>
  <c r="I80" i="3"/>
  <c r="H80" i="3"/>
  <c r="G80" i="3"/>
  <c r="F80" i="3"/>
  <c r="E80" i="3"/>
  <c r="B80" i="3" s="1"/>
  <c r="D80" i="3"/>
  <c r="C80" i="3"/>
  <c r="I79" i="3"/>
  <c r="F79" i="3"/>
  <c r="B78" i="3"/>
  <c r="B77" i="3"/>
  <c r="B76" i="3"/>
  <c r="B75" i="3"/>
  <c r="B74" i="3"/>
  <c r="I73" i="3"/>
  <c r="I70" i="3" s="1"/>
  <c r="H73" i="3"/>
  <c r="G73" i="3"/>
  <c r="F73" i="3"/>
  <c r="F70" i="3" s="1"/>
  <c r="E73" i="3"/>
  <c r="E70" i="3" s="1"/>
  <c r="D73" i="3"/>
  <c r="C73" i="3"/>
  <c r="B73" i="3"/>
  <c r="B72" i="3"/>
  <c r="I71" i="3"/>
  <c r="H71" i="3"/>
  <c r="G71" i="3"/>
  <c r="F71" i="3"/>
  <c r="E71" i="3"/>
  <c r="D71" i="3"/>
  <c r="C71" i="3"/>
  <c r="B71" i="3" s="1"/>
  <c r="H70" i="3"/>
  <c r="G70" i="3"/>
  <c r="D70" i="3"/>
  <c r="C70" i="3"/>
  <c r="B69" i="3"/>
  <c r="I68" i="3"/>
  <c r="H68" i="3"/>
  <c r="G68" i="3"/>
  <c r="F68" i="3"/>
  <c r="E68" i="3"/>
  <c r="D68" i="3"/>
  <c r="C68" i="3"/>
  <c r="B68" i="3" s="1"/>
  <c r="B67" i="3"/>
  <c r="B66" i="3"/>
  <c r="B65" i="3"/>
  <c r="I64" i="3"/>
  <c r="H64" i="3"/>
  <c r="G64" i="3"/>
  <c r="G61" i="3" s="1"/>
  <c r="F64" i="3"/>
  <c r="F61" i="3" s="1"/>
  <c r="E64" i="3"/>
  <c r="D64" i="3"/>
  <c r="C64" i="3"/>
  <c r="B64" i="3" s="1"/>
  <c r="B63" i="3"/>
  <c r="I62" i="3"/>
  <c r="H62" i="3"/>
  <c r="G62" i="3"/>
  <c r="F62" i="3"/>
  <c r="E62" i="3"/>
  <c r="D62" i="3"/>
  <c r="C62" i="3"/>
  <c r="B62" i="3" s="1"/>
  <c r="I61" i="3"/>
  <c r="H61" i="3"/>
  <c r="E61" i="3"/>
  <c r="D61" i="3"/>
  <c r="B60" i="3"/>
  <c r="I59" i="3"/>
  <c r="H59" i="3"/>
  <c r="G59" i="3"/>
  <c r="F59" i="3"/>
  <c r="E59" i="3"/>
  <c r="B59" i="3" s="1"/>
  <c r="D59" i="3"/>
  <c r="C59" i="3"/>
  <c r="I58" i="3"/>
  <c r="H58" i="3"/>
  <c r="G58" i="3"/>
  <c r="F58" i="3"/>
  <c r="E58" i="3"/>
  <c r="B58" i="3" s="1"/>
  <c r="D58" i="3"/>
  <c r="C58" i="3"/>
  <c r="B57" i="3"/>
  <c r="B56" i="3"/>
  <c r="B55" i="3"/>
  <c r="B54" i="3"/>
  <c r="B53" i="3"/>
  <c r="I52" i="3"/>
  <c r="H52" i="3"/>
  <c r="G52" i="3"/>
  <c r="F52" i="3"/>
  <c r="E52" i="3"/>
  <c r="D52" i="3"/>
  <c r="C52" i="3"/>
  <c r="B52" i="3"/>
  <c r="B51" i="3"/>
  <c r="B50" i="3"/>
  <c r="B49" i="3"/>
  <c r="B48" i="3"/>
  <c r="B47" i="3"/>
  <c r="B46" i="3"/>
  <c r="B45" i="3"/>
  <c r="I44" i="3"/>
  <c r="I38" i="3" s="1"/>
  <c r="I32" i="3" s="1"/>
  <c r="H44" i="3"/>
  <c r="G44" i="3"/>
  <c r="F44" i="3"/>
  <c r="E44" i="3"/>
  <c r="B44" i="3" s="1"/>
  <c r="D44" i="3"/>
  <c r="C44" i="3"/>
  <c r="I43" i="3"/>
  <c r="I42" i="3" s="1"/>
  <c r="E43" i="3"/>
  <c r="B43" i="3" s="1"/>
  <c r="H42" i="3"/>
  <c r="H38" i="3" s="1"/>
  <c r="G42" i="3"/>
  <c r="F42" i="3"/>
  <c r="E42" i="3"/>
  <c r="D42" i="3"/>
  <c r="D38" i="3" s="1"/>
  <c r="C42" i="3"/>
  <c r="B41" i="3"/>
  <c r="B40" i="3"/>
  <c r="I39" i="3"/>
  <c r="H39" i="3"/>
  <c r="G39" i="3"/>
  <c r="F39" i="3"/>
  <c r="E39" i="3"/>
  <c r="D39" i="3"/>
  <c r="C39" i="3"/>
  <c r="B39" i="3"/>
  <c r="G38" i="3"/>
  <c r="F38" i="3"/>
  <c r="F32" i="3" s="1"/>
  <c r="C38" i="3"/>
  <c r="B37" i="3"/>
  <c r="I36" i="3"/>
  <c r="H36" i="3"/>
  <c r="G36" i="3"/>
  <c r="G33" i="3" s="1"/>
  <c r="F36" i="3"/>
  <c r="E36" i="3"/>
  <c r="D36" i="3"/>
  <c r="C36" i="3"/>
  <c r="B36" i="3" s="1"/>
  <c r="B35" i="3"/>
  <c r="I34" i="3"/>
  <c r="H34" i="3"/>
  <c r="G34" i="3"/>
  <c r="F34" i="3"/>
  <c r="E34" i="3"/>
  <c r="D34" i="3"/>
  <c r="D33" i="3" s="1"/>
  <c r="D32" i="3" s="1"/>
  <c r="C34" i="3"/>
  <c r="B34" i="3" s="1"/>
  <c r="I33" i="3"/>
  <c r="H33" i="3"/>
  <c r="F33" i="3"/>
  <c r="E33" i="3"/>
  <c r="B31" i="3"/>
  <c r="I30" i="3"/>
  <c r="H30" i="3"/>
  <c r="G30" i="3"/>
  <c r="F30" i="3"/>
  <c r="E30" i="3"/>
  <c r="B30" i="3" s="1"/>
  <c r="D30" i="3"/>
  <c r="C30" i="3"/>
  <c r="I29" i="3"/>
  <c r="H29" i="3"/>
  <c r="G29" i="3"/>
  <c r="F29" i="3"/>
  <c r="E29" i="3"/>
  <c r="B29" i="3" s="1"/>
  <c r="D29" i="3"/>
  <c r="C29" i="3"/>
  <c r="B28" i="3"/>
  <c r="I27" i="3"/>
  <c r="H27" i="3"/>
  <c r="G27" i="3"/>
  <c r="F27" i="3"/>
  <c r="E27" i="3"/>
  <c r="D27" i="3"/>
  <c r="C27" i="3"/>
  <c r="B27" i="3"/>
  <c r="I26" i="3"/>
  <c r="H26" i="3"/>
  <c r="G26" i="3"/>
  <c r="F26" i="3"/>
  <c r="E26" i="3"/>
  <c r="D26" i="3"/>
  <c r="C26" i="3"/>
  <c r="B26" i="3"/>
  <c r="B25" i="3"/>
  <c r="B24" i="3"/>
  <c r="I23" i="3"/>
  <c r="H23" i="3"/>
  <c r="G23" i="3"/>
  <c r="F23" i="3"/>
  <c r="E23" i="3"/>
  <c r="D23" i="3"/>
  <c r="C23" i="3"/>
  <c r="B23" i="3" s="1"/>
  <c r="I22" i="3"/>
  <c r="H22" i="3"/>
  <c r="G22" i="3"/>
  <c r="F22" i="3"/>
  <c r="E22" i="3"/>
  <c r="D22" i="3"/>
  <c r="C22" i="3"/>
  <c r="B22" i="3" s="1"/>
  <c r="G21" i="3"/>
  <c r="G16" i="3" s="1"/>
  <c r="G15" i="3" s="1"/>
  <c r="G9" i="3" s="1"/>
  <c r="E21" i="3"/>
  <c r="B21" i="3" s="1"/>
  <c r="G20" i="3"/>
  <c r="E20" i="3"/>
  <c r="B20" i="3"/>
  <c r="B19" i="3"/>
  <c r="B18" i="3"/>
  <c r="B17" i="3"/>
  <c r="I16" i="3"/>
  <c r="H16" i="3"/>
  <c r="F16" i="3"/>
  <c r="E16" i="3"/>
  <c r="D16" i="3"/>
  <c r="C16" i="3"/>
  <c r="I15" i="3"/>
  <c r="I9" i="3" s="1"/>
  <c r="H15" i="3"/>
  <c r="F15" i="3"/>
  <c r="F9" i="3" s="1"/>
  <c r="F8" i="3" s="1"/>
  <c r="E15" i="3"/>
  <c r="D15" i="3"/>
  <c r="C15" i="3"/>
  <c r="B14" i="3"/>
  <c r="B13" i="3"/>
  <c r="B12" i="3"/>
  <c r="I11" i="3"/>
  <c r="H11" i="3"/>
  <c r="G11" i="3"/>
  <c r="F11" i="3"/>
  <c r="E11" i="3"/>
  <c r="D11" i="3"/>
  <c r="C11" i="3"/>
  <c r="B11" i="3" s="1"/>
  <c r="I10" i="3"/>
  <c r="H10" i="3"/>
  <c r="G10" i="3"/>
  <c r="F10" i="3"/>
  <c r="E10" i="3"/>
  <c r="D10" i="3"/>
  <c r="C10" i="3"/>
  <c r="B10" i="3" s="1"/>
  <c r="H9" i="3"/>
  <c r="D9" i="3"/>
  <c r="D8" i="3" s="1"/>
  <c r="C9" i="3"/>
  <c r="B9" i="3" l="1"/>
  <c r="B16" i="3"/>
  <c r="G32" i="3"/>
  <c r="G8" i="3" s="1"/>
  <c r="I8" i="3"/>
  <c r="B42" i="3"/>
  <c r="B70" i="3"/>
  <c r="H8" i="3"/>
  <c r="B15" i="3"/>
  <c r="H32" i="3"/>
  <c r="B38" i="3"/>
  <c r="C79" i="3"/>
  <c r="B79" i="3" s="1"/>
  <c r="C33" i="3"/>
  <c r="E38" i="3"/>
  <c r="E32" i="3" s="1"/>
  <c r="C61" i="3"/>
  <c r="B61" i="3" s="1"/>
  <c r="E90" i="3"/>
  <c r="B90" i="3" s="1"/>
  <c r="E9" i="3"/>
  <c r="C108" i="2"/>
  <c r="C124" i="2" s="1"/>
  <c r="C145" i="2" s="1"/>
  <c r="C147" i="2" s="1"/>
  <c r="C45" i="2"/>
  <c r="C55" i="2" s="1"/>
  <c r="C28" i="2"/>
  <c r="E8" i="3" l="1"/>
  <c r="C32" i="3"/>
  <c r="B33" i="3"/>
  <c r="C1815" i="1"/>
  <c r="C8" i="3" l="1"/>
  <c r="B8" i="3" s="1"/>
  <c r="B32" i="3"/>
</calcChain>
</file>

<file path=xl/sharedStrings.xml><?xml version="1.0" encoding="utf-8"?>
<sst xmlns="http://schemas.openxmlformats.org/spreadsheetml/2006/main" count="2954" uniqueCount="560">
  <si>
    <t>Име на параграф</t>
  </si>
  <si>
    <t>Код на параграф</t>
  </si>
  <si>
    <t>I. Функция Общи държавни служби</t>
  </si>
  <si>
    <t>Група А) Изпълнителни и законодателни органи</t>
  </si>
  <si>
    <t>117 Държавни и общински служби и дейности по изборите</t>
  </si>
  <si>
    <t>Разходи</t>
  </si>
  <si>
    <t>Други възнаграждения и плащания за персонала</t>
  </si>
  <si>
    <t>0200</t>
  </si>
  <si>
    <t xml:space="preserve">за нещатен персонал нает по трудови правоотношения </t>
  </si>
  <si>
    <t>0201</t>
  </si>
  <si>
    <t>Задължителни осигурителни вноски от работодатели</t>
  </si>
  <si>
    <t>0500</t>
  </si>
  <si>
    <t>осигурителни вноски от работодатели за Държавното обществено осигуряване (ДОО)</t>
  </si>
  <si>
    <t>0551</t>
  </si>
  <si>
    <t>здравноосигурителни вноски от работодатели</t>
  </si>
  <si>
    <t>0560</t>
  </si>
  <si>
    <t>вноски за допълнително задължително осигуряване от работодатели</t>
  </si>
  <si>
    <t>0580</t>
  </si>
  <si>
    <t>Издръжка</t>
  </si>
  <si>
    <t>1000</t>
  </si>
  <si>
    <t>материали</t>
  </si>
  <si>
    <t>1015</t>
  </si>
  <si>
    <t>командировки в страната</t>
  </si>
  <si>
    <t>1051</t>
  </si>
  <si>
    <t>Всичко - Разходи:</t>
  </si>
  <si>
    <t>Всичко - 117 Държавни и общински служби и дейности по изборите:</t>
  </si>
  <si>
    <t>122 Общинска администрация</t>
  </si>
  <si>
    <t>Заплати и възнаграждения за персонала, нает по трудови и служебни правоотношения</t>
  </si>
  <si>
    <t>0100</t>
  </si>
  <si>
    <t>заплати и възнаграждения на персонала нает по трудови правоотношения</t>
  </si>
  <si>
    <t>0101</t>
  </si>
  <si>
    <t>заплати и възнаграждения на персонала нает по служебни правоотношения</t>
  </si>
  <si>
    <t>0102</t>
  </si>
  <si>
    <t>за персонала по извънтрудови правоотношения</t>
  </si>
  <si>
    <t>0202</t>
  </si>
  <si>
    <t>изплатени суми от СБКО, за облекло и други на персонала, с характер на възнаграждение</t>
  </si>
  <si>
    <t>0205</t>
  </si>
  <si>
    <t>други плащания и възнаграждения</t>
  </si>
  <si>
    <t>0209</t>
  </si>
  <si>
    <t>Всичко - 122 Общинска администрация:</t>
  </si>
  <si>
    <t>Всичко - Група А) Изпълнителни и законодателни органи:</t>
  </si>
  <si>
    <t>Всичко - I. Функция Общи държавни служби:</t>
  </si>
  <si>
    <t>II. Функция Отбрана и сигурност</t>
  </si>
  <si>
    <t>Група Б) Полиция, вътрешен ред и сигурност</t>
  </si>
  <si>
    <t>239 Други дейности по вътрешната сигурност</t>
  </si>
  <si>
    <t>обезщетения за персонала, с характер на възнаграждение</t>
  </si>
  <si>
    <t>0208</t>
  </si>
  <si>
    <t>вода, горива и енергия</t>
  </si>
  <si>
    <t>1016</t>
  </si>
  <si>
    <t>разходи за външни услуги</t>
  </si>
  <si>
    <t>1020</t>
  </si>
  <si>
    <t>Всичко - 239 Други дейности по вътрешната сигурност:</t>
  </si>
  <si>
    <t>Всичко - Група Б) Полиция, вътрешен ред и сигурност:</t>
  </si>
  <si>
    <t>Група Д) Защита на населението, управление и дейности при стихийни бедствия и аварии</t>
  </si>
  <si>
    <t>282 Отбранително-мобилизационна подготовка, поддържане на запаси и мощности</t>
  </si>
  <si>
    <t>храна</t>
  </si>
  <si>
    <t>1011</t>
  </si>
  <si>
    <t>Всичко - 282 Отбранително-мобилизационна подготовка, поддържане на запаси и мощности:</t>
  </si>
  <si>
    <t>283 Превантивна дейност за намаляване на вредните последствия от бедствия и аварии</t>
  </si>
  <si>
    <t>Капиталови разходи</t>
  </si>
  <si>
    <t>Основен ремонт на дълготрайни материални активи</t>
  </si>
  <si>
    <t>5100</t>
  </si>
  <si>
    <t>Всичко - Капиталови разходи:</t>
  </si>
  <si>
    <t>Всичко - 283 Превантивна дейност за намаляване на вредните последствия от бедствия и аварии:</t>
  </si>
  <si>
    <t>284 Ликвидиране на последици от стихийни бедствия и производствени аварии</t>
  </si>
  <si>
    <t>Всичко - 284 Ликвидиране на последици от стихийни бедствия и производствени аварии:</t>
  </si>
  <si>
    <t>Всичко - Група Д) Защита на населението, управление и дейности при стихийни бедствия и аварии:</t>
  </si>
  <si>
    <t>Всичко - II. Функция Отбрана и сигурност:</t>
  </si>
  <si>
    <t>III. Функция Образование</t>
  </si>
  <si>
    <t/>
  </si>
  <si>
    <t>311 Детски градини</t>
  </si>
  <si>
    <t>осигурителни вноски от работодатели за Учителския пенсионен фонд (УчПФ)</t>
  </si>
  <si>
    <t>0552</t>
  </si>
  <si>
    <t>постелен инвентар и облекло</t>
  </si>
  <si>
    <t>1013</t>
  </si>
  <si>
    <t>учебни и научно-изследователски разходи и книги за библиотеките</t>
  </si>
  <si>
    <t>1014</t>
  </si>
  <si>
    <t>текущ ремонт</t>
  </si>
  <si>
    <t>1030</t>
  </si>
  <si>
    <t>разходи за застраховки</t>
  </si>
  <si>
    <t>1062</t>
  </si>
  <si>
    <t>разходи за договорни санкции и неустойки, съдебни обезщетения и разноски</t>
  </si>
  <si>
    <t>1092</t>
  </si>
  <si>
    <t>Платени данъци, такси и административни санкции</t>
  </si>
  <si>
    <t>1900</t>
  </si>
  <si>
    <t>платени държавни данъци, такси, наказателни лихви и административни санкции</t>
  </si>
  <si>
    <t>1901</t>
  </si>
  <si>
    <t>Придобиване на дълготрайни материални активи</t>
  </si>
  <si>
    <t>5200</t>
  </si>
  <si>
    <t>придобиване на друго оборудване, машини и съоръжения</t>
  </si>
  <si>
    <t>5203</t>
  </si>
  <si>
    <t>придобиване на стопански инвентар</t>
  </si>
  <si>
    <t>5205</t>
  </si>
  <si>
    <t>Всичко - 311 Детски градини:</t>
  </si>
  <si>
    <t>318 Подготвителна група в училище</t>
  </si>
  <si>
    <t>Всичко - 318 Подготвителна група в училище:</t>
  </si>
  <si>
    <t>322 Неспециализирани училища, без професионални гимназии</t>
  </si>
  <si>
    <t>медикаменти</t>
  </si>
  <si>
    <t>1012</t>
  </si>
  <si>
    <t>краткосрочни командировки в чужбина</t>
  </si>
  <si>
    <t>1052</t>
  </si>
  <si>
    <t>платени общински данъци, такси, наказателни лихви и административни санкции</t>
  </si>
  <si>
    <t>1981</t>
  </si>
  <si>
    <t>Стипендии</t>
  </si>
  <si>
    <t>4000</t>
  </si>
  <si>
    <t>Текущи трансфери, обезщетения и помощи за домакинствата</t>
  </si>
  <si>
    <t>4200</t>
  </si>
  <si>
    <t>други текущи трансфери за домакинствата</t>
  </si>
  <si>
    <t>4219</t>
  </si>
  <si>
    <t>Субсидии</t>
  </si>
  <si>
    <t xml:space="preserve">Субсидии и други текущи трансфери за нефинансови предприятия </t>
  </si>
  <si>
    <t>4300</t>
  </si>
  <si>
    <t>за текуща дейност</t>
  </si>
  <si>
    <t>4301</t>
  </si>
  <si>
    <t>Всичко - Субсидии:</t>
  </si>
  <si>
    <t>придобиване на компютри и хардуер</t>
  </si>
  <si>
    <t>5201</t>
  </si>
  <si>
    <t>Придобиване на нематериални дълготрайни активи</t>
  </si>
  <si>
    <t>5300</t>
  </si>
  <si>
    <t>придобиване на програмни продукти и лицензи за програмни продукти</t>
  </si>
  <si>
    <t>5301</t>
  </si>
  <si>
    <t>Всичко - 322 Неспециализирани училища, без професионални гимназии:</t>
  </si>
  <si>
    <t>324 Спортни училища</t>
  </si>
  <si>
    <t>Всичко - 324 Спортни училища:</t>
  </si>
  <si>
    <t>326 Професионални гимназии и паралелки за професионална подготовка</t>
  </si>
  <si>
    <t>Всичко - 326 Професионални гимназии и паралелки за професионална подготовка:</t>
  </si>
  <si>
    <t>332 Общежития</t>
  </si>
  <si>
    <t>Всичко - 332 Общежития:</t>
  </si>
  <si>
    <t>337 Център за подкрепа за личностно развитие</t>
  </si>
  <si>
    <t>Всичко - 337 Център за подкрепа за личностно развитие:</t>
  </si>
  <si>
    <t>338 Ресурсно подпомагане</t>
  </si>
  <si>
    <t>Всичко - 338 Ресурсно подпомагане:</t>
  </si>
  <si>
    <t>389 Други дейности по образованието</t>
  </si>
  <si>
    <t>Всичко - 389 Други дейности по образованието:</t>
  </si>
  <si>
    <t>Всичко - :</t>
  </si>
  <si>
    <t>Всичко - III. Функция Образование:</t>
  </si>
  <si>
    <t>IV. Функция Здравеопазване</t>
  </si>
  <si>
    <t>431 Детски ясли, детски кухни и яслени групи в детска градина</t>
  </si>
  <si>
    <t>Всичко - 431 Детски ясли, детски кухни и яслени групи в детска градина:</t>
  </si>
  <si>
    <t>437 Здравен кабинет в детски градини и училища</t>
  </si>
  <si>
    <t>Всичко - 437 Здравен кабинет в детски градини и училища:</t>
  </si>
  <si>
    <t>469 Други дейности по здравеопазването</t>
  </si>
  <si>
    <t>Всичко - 469 Други дейности по здравеопазването:</t>
  </si>
  <si>
    <t>Всичко - IV. Функция Здравеопазване:</t>
  </si>
  <si>
    <t>V. Функция Социално осигуряване, подпомагане и грижи</t>
  </si>
  <si>
    <t>Група В) Програми, дейности и служби по социалното осигуряване, подпомагане и заетостта</t>
  </si>
  <si>
    <t>526 Центрове за обществена подкрепа</t>
  </si>
  <si>
    <t>Всичко - 526 Центрове за обществена подкрепа:</t>
  </si>
  <si>
    <t>529 Кризисен център</t>
  </si>
  <si>
    <t>обезщетения и помощи по социалното подпомагане</t>
  </si>
  <si>
    <t>4202</t>
  </si>
  <si>
    <t>Всичко - 529 Кризисен център:</t>
  </si>
  <si>
    <t>530 Център за настаняване от семеен тип</t>
  </si>
  <si>
    <t>Всичко - 530 Център за настаняване от семеен тип:</t>
  </si>
  <si>
    <t>532 Програми за временна заетост</t>
  </si>
  <si>
    <t>Всичко - 532 Програми за временна заетост:</t>
  </si>
  <si>
    <t>534 Наблюдавани жилища</t>
  </si>
  <si>
    <t>Всичко - 534 Наблюдавани жилища:</t>
  </si>
  <si>
    <t>535 Преходни жилища</t>
  </si>
  <si>
    <t>Всичко - 535 Преходни жилища:</t>
  </si>
  <si>
    <t>538 Програми за закрила на детето</t>
  </si>
  <si>
    <t>Всичко - 538 Програми за закрила на детето:</t>
  </si>
  <si>
    <t>540 Домове за стари хора</t>
  </si>
  <si>
    <t>Всичко - 540 Домове за стари хора:</t>
  </si>
  <si>
    <t>541 Домове за пълнолетни лица с увреждания</t>
  </si>
  <si>
    <t>Всичко - 541 Домове за пълнолетни лица с увреждания:</t>
  </si>
  <si>
    <t>548 Дневни центрове за стари хора</t>
  </si>
  <si>
    <t>Всичко - 548 Дневни центрове за стари хора:</t>
  </si>
  <si>
    <t>550 Центрове за социална рехабилитация и интеграция</t>
  </si>
  <si>
    <t>Всичко - 550 Центрове за социална рехабилитация и интеграция:</t>
  </si>
  <si>
    <t>551 Дневни центрове за лица с увреждания</t>
  </si>
  <si>
    <t>Всичко - 551 Дневни центрове за лица с увреждания:</t>
  </si>
  <si>
    <t>554 Защитени жилища</t>
  </si>
  <si>
    <t>Всичко - 554 Защитени жилища:</t>
  </si>
  <si>
    <t>561 Асистентска подкрепа</t>
  </si>
  <si>
    <t>Всичко - 561 Асистентска подкрепа:</t>
  </si>
  <si>
    <t>562 Асистенти за лична помощ</t>
  </si>
  <si>
    <t>Всичко - 562 Асистенти за лична помощ:</t>
  </si>
  <si>
    <t>589 Други служби и дейности по социалното осигуряване, подпомагане и заетостта</t>
  </si>
  <si>
    <t>Всичко - 589 Други служби и дейности по социалното осигуряване, подпомагане и заетостта:</t>
  </si>
  <si>
    <t>Всичко - Група В) Програми, дейности и служби по социалното осигуряване, подпомагане и заетостта:</t>
  </si>
  <si>
    <t>Всичко - V. Функция Социално осигуряване, подпомагане и грижи:</t>
  </si>
  <si>
    <t>VII. Функция Култура, спорт, почивни дейности и религиозно дело</t>
  </si>
  <si>
    <t>Група Б) Физическа култура и спорт</t>
  </si>
  <si>
    <t>713 Спорт за всички</t>
  </si>
  <si>
    <t>Всичко - 713 Спорт за всички:</t>
  </si>
  <si>
    <t>Всичко - Група Б) Физическа култура и спорт:</t>
  </si>
  <si>
    <t>Група В) Култура</t>
  </si>
  <si>
    <t>738 Читалища</t>
  </si>
  <si>
    <t>Субсидии и други текущи трансфери за юридически лица с нестопанска цел</t>
  </si>
  <si>
    <t>4500</t>
  </si>
  <si>
    <t>Всичко - 738 Читалища:</t>
  </si>
  <si>
    <t>739 Музеи, худ. галерии, паметници на културата и етногр. комплекси с национален и регионален харакер</t>
  </si>
  <si>
    <t>други финансови услуги</t>
  </si>
  <si>
    <t>1069</t>
  </si>
  <si>
    <t>Разходи за членски внос и участие в нетърговски организации и дейности</t>
  </si>
  <si>
    <t>4600</t>
  </si>
  <si>
    <t>Всичко - 739 Музеи, худ. галерии, паметници на културата и етногр. комплекси с национален и регионален харакер:</t>
  </si>
  <si>
    <t>751 Библиотеки с национален и регионален характер</t>
  </si>
  <si>
    <t>други разходи, некласифицирани в другите параграфи и подпараграфи</t>
  </si>
  <si>
    <t>1098</t>
  </si>
  <si>
    <t>Всичко - 751 Библиотеки с национален и регионален характер:</t>
  </si>
  <si>
    <t>759 Други дейности по културата</t>
  </si>
  <si>
    <t>Всичко - 759 Други дейности по културата:</t>
  </si>
  <si>
    <t>Всичко - Група В) Култура:</t>
  </si>
  <si>
    <t>Всичко - VII. Функция Култура, спорт, почивни дейности и религиозно дело:</t>
  </si>
  <si>
    <t>VIII. Функция Икономически дейности и услуги</t>
  </si>
  <si>
    <t>Група В) Транспорт и съобщения</t>
  </si>
  <si>
    <t>849 Други дейности по транспорта,пътищата,пощите и далекосъобщенията</t>
  </si>
  <si>
    <t>Всичко - 849 Други дейности по транспорта,пътищата,пощите и далекосъобщенията:</t>
  </si>
  <si>
    <t>Всичко - Група В) Транспорт и съобщения:</t>
  </si>
  <si>
    <t>Група Е) Други дейности по икономиката</t>
  </si>
  <si>
    <t>898 Други дейности по икономиката</t>
  </si>
  <si>
    <t>Всичко - 898 Други дейности по икономиката:</t>
  </si>
  <si>
    <t>Всичко - Група Е) Други дейности по икономиката:</t>
  </si>
  <si>
    <t>Всичко - VIII. Функция Икономически дейности и услуги:</t>
  </si>
  <si>
    <t>Приложение 2</t>
  </si>
  <si>
    <t xml:space="preserve">Отчет на разходите по бюджета на Община Велико Търново </t>
  </si>
  <si>
    <t>РАЗХОДИ ЗА ДЪРЖАВНИ ДЕЙНОСТИ</t>
  </si>
  <si>
    <t>РАЗХОДИ ЗА МЕСТНИ ДЕЙНОСТИ</t>
  </si>
  <si>
    <t>обезщетения и помощи по решение на общинския съвет</t>
  </si>
  <si>
    <t>4214</t>
  </si>
  <si>
    <t xml:space="preserve">123 Общински съвети </t>
  </si>
  <si>
    <t>Всичко - 123 Общински съвети :</t>
  </si>
  <si>
    <t>336 Столове</t>
  </si>
  <si>
    <t>Всичко - 336 Столове:</t>
  </si>
  <si>
    <t>524 Домашен социален патронаж</t>
  </si>
  <si>
    <t>Всичко - 524 Домашен социален патронаж:</t>
  </si>
  <si>
    <t>525 Клубове на пенсионера, инвалида и др.</t>
  </si>
  <si>
    <t>Всичко - 525 Клубове на пенсионера, инвалида и др.:</t>
  </si>
  <si>
    <t>VI. Жилищно строителство, благоустройство, комунално стопанство и опазване на околната среда</t>
  </si>
  <si>
    <t>Група А) Жилищно строителство, благоустройство, комунално стопанство</t>
  </si>
  <si>
    <t>603 Водоснабдяване и канализация</t>
  </si>
  <si>
    <t>изграждане на инфраструктурни обекти</t>
  </si>
  <si>
    <t>5206</t>
  </si>
  <si>
    <t>Всичко - 603 Водоснабдяване и канализация:</t>
  </si>
  <si>
    <t>604 Осветление на улици и площади</t>
  </si>
  <si>
    <t>Всичко - 604 Осветление на улици и площади:</t>
  </si>
  <si>
    <t>606 Изграждане, ремонт и поддържане на уличната мрежа</t>
  </si>
  <si>
    <t>Всичко - 606 Изграждане, ремонт и поддържане на уличната мрежа:</t>
  </si>
  <si>
    <t>619 Други дейности по жилищното строителство, благоустройството и регионалното развитие</t>
  </si>
  <si>
    <t>Всичко - 619 Други дейности по жилищното строителство, благоустройството и регионалното развитие:</t>
  </si>
  <si>
    <t>Всичко - Група А) Жилищно строителство, благоустройство, комунално стопанство:</t>
  </si>
  <si>
    <t>Група Б) Опазване на околната среда</t>
  </si>
  <si>
    <t>621 Управление, контрол и регулиране на дейностите по опазване на околната среда</t>
  </si>
  <si>
    <t>Всичко - 621 Управление, контрол и регулиране на дейностите по опазване на околната среда:</t>
  </si>
  <si>
    <t>622 Озеленяване</t>
  </si>
  <si>
    <t>Всичко - 622 Озеленяване:</t>
  </si>
  <si>
    <t>623 Чистота</t>
  </si>
  <si>
    <t>Всичко - 623 Чистота:</t>
  </si>
  <si>
    <t>629 Други дейности по опазване на околната среда</t>
  </si>
  <si>
    <t>Всичко - 629 Други дейности по опазване на околната среда:</t>
  </si>
  <si>
    <t>Всичко - Група Б) Опазване на околната среда:</t>
  </si>
  <si>
    <t>Всичко - VI. Жилищно строителство, благоустройство, комунално стопанство и опазване на околната среда:</t>
  </si>
  <si>
    <t>Група А) Почивно дело</t>
  </si>
  <si>
    <t>701 Дейности по почивното дело и социалния отдих</t>
  </si>
  <si>
    <t>Всичко - 701 Дейности по почивното дело и социалния отдих:</t>
  </si>
  <si>
    <t>Всичко - Група А) Почивно дело:</t>
  </si>
  <si>
    <t>714 Спортни бази за спорт за всички</t>
  </si>
  <si>
    <t>Всичко - 714 Спортни бази за спорт за всички:</t>
  </si>
  <si>
    <t>735 Театри</t>
  </si>
  <si>
    <t>Всичко - 735 Театри:</t>
  </si>
  <si>
    <t>737 Оркестри и ансамбли</t>
  </si>
  <si>
    <t>Всичко - 737 Оркестри и ансамбли:</t>
  </si>
  <si>
    <t>741 Радиотранслационни възли</t>
  </si>
  <si>
    <t>Всичко - 741 Радиотранслационни възли:</t>
  </si>
  <si>
    <t>745 Обредни домове и зали</t>
  </si>
  <si>
    <t>Всичко - 745 Обредни домове и зали:</t>
  </si>
  <si>
    <t>Група Б) Селско стопанство, горско стопанство, лов и риболов</t>
  </si>
  <si>
    <t>829 Други дейности по селско и горско стопанство, лов и риболов</t>
  </si>
  <si>
    <t>Всичко - 829 Други дейности по селско и горско стопанство, лов и риболов:</t>
  </si>
  <si>
    <t>Всичко - Група Б) Селско стопанство, горско стопанство, лов и риболов:</t>
  </si>
  <si>
    <t>831 Управление,контрол и регулиране на дейностите по транспорта и пътищата</t>
  </si>
  <si>
    <t>Всичко - 831 Управление,контрол и регулиране на дейностите по транспорта и пътищата:</t>
  </si>
  <si>
    <t>866 Общински пазари и тържища</t>
  </si>
  <si>
    <t>Всичко - 866 Общински пазари и тържища:</t>
  </si>
  <si>
    <t>875 Органи и дейности по приватизация</t>
  </si>
  <si>
    <t>Всичко - 875 Органи и дейности по приватизация:</t>
  </si>
  <si>
    <t>878 Приюти за безстопанствени животни</t>
  </si>
  <si>
    <t>Всичко - 878 Приюти за безстопанствени животни:</t>
  </si>
  <si>
    <t>IX. Функция Разходи некласифицирани в другите функции</t>
  </si>
  <si>
    <t>910 Разходи за лихви</t>
  </si>
  <si>
    <t>Други</t>
  </si>
  <si>
    <t>Разходи за лихви по заеми от страната</t>
  </si>
  <si>
    <t>2200</t>
  </si>
  <si>
    <t>Разходи за лихви по заеми от банки в страната</t>
  </si>
  <si>
    <t>2221</t>
  </si>
  <si>
    <t>Разходи за лихви по други заеми от страната</t>
  </si>
  <si>
    <t>2224</t>
  </si>
  <si>
    <t>Всичко - Други:</t>
  </si>
  <si>
    <t>Всичко - 910 Разходи за лихви:</t>
  </si>
  <si>
    <t>Всичко - IX. Функция Разходи некласифицирани в другите функции:</t>
  </si>
  <si>
    <t>ДОФИНАНСИРАНЕ</t>
  </si>
  <si>
    <t>придобиване на сгради</t>
  </si>
  <si>
    <t>5202</t>
  </si>
  <si>
    <t>придобиване на други нематериални дълготрайни активи</t>
  </si>
  <si>
    <t>5309</t>
  </si>
  <si>
    <t>към 31.12.2023 година</t>
  </si>
  <si>
    <t>ОБЩО РАЗХОДИ:</t>
  </si>
  <si>
    <t>ВСИЧКО ДОФИНАНСИРАНЕ:</t>
  </si>
  <si>
    <t>ВСИЧКО РАЗХОДИ ЗА МЕСТНИ ДЕЙНОСТИ:</t>
  </si>
  <si>
    <t>ВСИЧКО РАЗХОДИ ЗА ДЪРЖАВНИ ДЕЙНОСТИ:</t>
  </si>
  <si>
    <t>Отчет към 31.03.2023 г.</t>
  </si>
  <si>
    <t>Приложение 1</t>
  </si>
  <si>
    <t xml:space="preserve">Отчет на приходите по бюджета на Община Велико Търново </t>
  </si>
  <si>
    <t>към 31.03.2023 година</t>
  </si>
  <si>
    <t>Тримесечен отчет към 31.03.2023</t>
  </si>
  <si>
    <t>ДЪРЖАВНИ ДЕЙНОСТИ</t>
  </si>
  <si>
    <t>I.Имуществени данъци и неданъчни приходи</t>
  </si>
  <si>
    <t xml:space="preserve"> 1. Имущественни и др. данъци</t>
  </si>
  <si>
    <t>Всичко имуществени данъци</t>
  </si>
  <si>
    <t>2. Неданъчни приходи</t>
  </si>
  <si>
    <t>Общински такси</t>
  </si>
  <si>
    <t>2700</t>
  </si>
  <si>
    <t>за ползване на общежития и други по образованието</t>
  </si>
  <si>
    <t>2708</t>
  </si>
  <si>
    <t>Други приходи</t>
  </si>
  <si>
    <t>3600</t>
  </si>
  <si>
    <t>реализирани курсови разлики от валутни операции (нето) (+/-)</t>
  </si>
  <si>
    <t>3601</t>
  </si>
  <si>
    <t>получени застрахователни обезщетения за ДМА</t>
  </si>
  <si>
    <t>3611</t>
  </si>
  <si>
    <t>други неданъчни приходи</t>
  </si>
  <si>
    <t>3619</t>
  </si>
  <si>
    <t>Внесени ДДС и други данъци върху продажбите</t>
  </si>
  <si>
    <t>3700</t>
  </si>
  <si>
    <t>внесен данък върху приходите от стопанска дейност на бюджетните предприятия (-)</t>
  </si>
  <si>
    <t>3702</t>
  </si>
  <si>
    <t>Помощи и дарения от страната</t>
  </si>
  <si>
    <t>текущи помощи и дарения от страната</t>
  </si>
  <si>
    <t>4501</t>
  </si>
  <si>
    <t>Помощи и дарения от чужбина</t>
  </si>
  <si>
    <t>текущи помощи и дарения от Европейския съюз</t>
  </si>
  <si>
    <t>4610</t>
  </si>
  <si>
    <t>Всичко неданъчни приходи</t>
  </si>
  <si>
    <t>Общо приходи (1+2)</t>
  </si>
  <si>
    <t>III.Трансфери</t>
  </si>
  <si>
    <t>Трансфери между бюджета на бюджетната организация и ЦБ (нето)</t>
  </si>
  <si>
    <t>3100</t>
  </si>
  <si>
    <t>обща субсидия и други трансфери за държавни дейности от ЦБ за общини (+)</t>
  </si>
  <si>
    <t>3111</t>
  </si>
  <si>
    <t>получени от общини трансфери за други целеви разходи от ЦБ чрез  кодовете в СЕБРА 488 001 ххх-х</t>
  </si>
  <si>
    <t>3118</t>
  </si>
  <si>
    <t>възстановени трансфери за ЦБ (-)</t>
  </si>
  <si>
    <t>3120</t>
  </si>
  <si>
    <t>получени от общини трансфери за други целеви разходи от ЦБ чрез кодове в СЕБРА 488 002 ххх-х</t>
  </si>
  <si>
    <t>3128</t>
  </si>
  <si>
    <t>Трансфери между бюджети (нето)</t>
  </si>
  <si>
    <t>6100</t>
  </si>
  <si>
    <t>трансфери между бюджети - получени трансфери (+)</t>
  </si>
  <si>
    <t>6101</t>
  </si>
  <si>
    <t>трансфери между бюджети - предоставени трансфери (-)</t>
  </si>
  <si>
    <t>6102</t>
  </si>
  <si>
    <t>трансфери от МТСП по програми за осигуряване на заетост (+/-)</t>
  </si>
  <si>
    <t>6105</t>
  </si>
  <si>
    <t xml:space="preserve">Трансфери от/за държавни предприятия и други лица, включени в консолидираната фискална програма </t>
  </si>
  <si>
    <t>6400</t>
  </si>
  <si>
    <t>получени трансфери (+)</t>
  </si>
  <si>
    <t>6401</t>
  </si>
  <si>
    <t>Всичко трансфери</t>
  </si>
  <si>
    <t>IV.Временни безлихвени заеми</t>
  </si>
  <si>
    <t>Временни безлихвени заеми между бюджети и сметки за средствата от Европейския съюз (нето)</t>
  </si>
  <si>
    <t>7600</t>
  </si>
  <si>
    <t>Всичко временни безлихвени заеми</t>
  </si>
  <si>
    <t>Всичко приходи (І+ІІІ+ІV)</t>
  </si>
  <si>
    <t>V.Операции с финансови активи и пасиви</t>
  </si>
  <si>
    <t>Събрани средства и извършени плащания за сметка на други бюджети, сметки и фондове - нето (+/-)</t>
  </si>
  <si>
    <t>8800</t>
  </si>
  <si>
    <t>събрани средства и извършени плащания от/за сметки за средствата от Европейския съюз (+/-)</t>
  </si>
  <si>
    <t>8803</t>
  </si>
  <si>
    <t>Депозити и средства по сметки - нето (+/-)     (този параграф се използва и за наличностите на ЦБ в БНБ)</t>
  </si>
  <si>
    <t>9500</t>
  </si>
  <si>
    <t>остатък в левове по сметки от предходния период (+)</t>
  </si>
  <si>
    <t>9501</t>
  </si>
  <si>
    <t>остатък в левова равностойност по валутни сметки от предходния период (+)</t>
  </si>
  <si>
    <t>9502</t>
  </si>
  <si>
    <t>наличност в левове по сметки в края на периода (-)</t>
  </si>
  <si>
    <t>9507</t>
  </si>
  <si>
    <t>наличност в левова равностойност по валутни сметки в края на периода (-)</t>
  </si>
  <si>
    <t>9508</t>
  </si>
  <si>
    <t xml:space="preserve">Всичко финансиране на дефицита </t>
  </si>
  <si>
    <t xml:space="preserve">Общо  приходи от Държавни Дейности </t>
  </si>
  <si>
    <t>МЕСТНИ ДЕЙНОСТИ</t>
  </si>
  <si>
    <t>Данък върху доходите на физически лица</t>
  </si>
  <si>
    <t>патентен данък и данък върху таксиметров превоз на пътници</t>
  </si>
  <si>
    <t>0103</t>
  </si>
  <si>
    <t>в т.ч.данък върху таксиметров превоз на пътници</t>
  </si>
  <si>
    <t>0113</t>
  </si>
  <si>
    <t>Имуществени и други местни данъци</t>
  </si>
  <si>
    <t>1300</t>
  </si>
  <si>
    <t>данък върху недвижими имоти</t>
  </si>
  <si>
    <t>1301</t>
  </si>
  <si>
    <t>данък върху превозните средства</t>
  </si>
  <si>
    <t>1303</t>
  </si>
  <si>
    <t>данък при придобиване на имущество по дарения и възмезден начин</t>
  </si>
  <si>
    <t>1304</t>
  </si>
  <si>
    <t>туристически данък</t>
  </si>
  <si>
    <t>1308</t>
  </si>
  <si>
    <t>Други данъци</t>
  </si>
  <si>
    <t>2000</t>
  </si>
  <si>
    <t>Приходи и доходи от собственост</t>
  </si>
  <si>
    <t>2400</t>
  </si>
  <si>
    <t>нетни приходи от продажби на услуги, стоки и продукция</t>
  </si>
  <si>
    <t>2404</t>
  </si>
  <si>
    <t>приходи от наеми на имущество</t>
  </si>
  <si>
    <t>2405</t>
  </si>
  <si>
    <t>приходи от наеми на земя</t>
  </si>
  <si>
    <t>2406</t>
  </si>
  <si>
    <t>приходи от лихви по текущи банкови сметки</t>
  </si>
  <si>
    <t>2408</t>
  </si>
  <si>
    <t>приходи от лихви по срочни депозити</t>
  </si>
  <si>
    <t>2409</t>
  </si>
  <si>
    <t>за ползване на детски кухни</t>
  </si>
  <si>
    <t>2702</t>
  </si>
  <si>
    <t>за ползване на домашен социален патронаж и други общински социални услуги</t>
  </si>
  <si>
    <t>2704</t>
  </si>
  <si>
    <t>за битови отпадъци</t>
  </si>
  <si>
    <t>2707</t>
  </si>
  <si>
    <t>за технически услуги</t>
  </si>
  <si>
    <t>2710</t>
  </si>
  <si>
    <t>за административни услуги</t>
  </si>
  <si>
    <t>2711</t>
  </si>
  <si>
    <t>за откупуване на гробни места</t>
  </si>
  <si>
    <t>2715</t>
  </si>
  <si>
    <t>за притежаване на куче</t>
  </si>
  <si>
    <t>2717</t>
  </si>
  <si>
    <t>други общински такси</t>
  </si>
  <si>
    <t>2729</t>
  </si>
  <si>
    <t>Глоби, санкции и наказателни лихви</t>
  </si>
  <si>
    <t>2800</t>
  </si>
  <si>
    <t>глоби, санкции, неустойки, наказателни лихви, обезщетения и начети</t>
  </si>
  <si>
    <t>2802</t>
  </si>
  <si>
    <t>наказателни лихви за данъци, мита и осигурителни вноски</t>
  </si>
  <si>
    <t>2809</t>
  </si>
  <si>
    <t>внесен ДДС (-)</t>
  </si>
  <si>
    <t>3701</t>
  </si>
  <si>
    <t>Постъпления от продажба на нефинансови активи</t>
  </si>
  <si>
    <t>постъпления от продажба на сгради</t>
  </si>
  <si>
    <t>4022</t>
  </si>
  <si>
    <t>постъпления от продажба на нематериални дълготрайни активи</t>
  </si>
  <si>
    <t>4030</t>
  </si>
  <si>
    <t>постъпления от продажба на земя</t>
  </si>
  <si>
    <t>4040</t>
  </si>
  <si>
    <t>Приходи от концесии</t>
  </si>
  <si>
    <t>4100</t>
  </si>
  <si>
    <t>капиталови помощи и дарения от страната</t>
  </si>
  <si>
    <t>4503</t>
  </si>
  <si>
    <t>обща изравнителна субсидия и други трансфери за местни дейности от ЦБ за общини (+)</t>
  </si>
  <si>
    <t>3112</t>
  </si>
  <si>
    <t>Трансфери между бюджети и сметки за средствата от Европейския съюз (нето)</t>
  </si>
  <si>
    <t>6200</t>
  </si>
  <si>
    <t>предоставени трансфери (+/-)</t>
  </si>
  <si>
    <t>6202</t>
  </si>
  <si>
    <t>Заеми от банки и други лица в страната - нето (+/-)</t>
  </si>
  <si>
    <t>8300</t>
  </si>
  <si>
    <t>получени краткосрочни заеми от банки в страната (+)</t>
  </si>
  <si>
    <t>8311</t>
  </si>
  <si>
    <t>получени дългосрочни заеми от банки в страната (+)</t>
  </si>
  <si>
    <t>8312</t>
  </si>
  <si>
    <t>получени дългосрочни заеми от други лица в страната (+)</t>
  </si>
  <si>
    <t>8372</t>
  </si>
  <si>
    <t xml:space="preserve"> - В Т.Ч. дългосрочни заеми от „Регионален фонд за градско развитие“ АД (РФГР)  (+)</t>
  </si>
  <si>
    <t>8375</t>
  </si>
  <si>
    <t>погашения по дългосрочни заеми от други лица в страната (-)</t>
  </si>
  <si>
    <t>8382</t>
  </si>
  <si>
    <t xml:space="preserve"> - В Т.Ч. дългосрочни заеми от ФОНД ЗА ОРГАНИТЕ НА МЕСТНО САМОУПРАВЛЕНИЕ - " ФЛАГ " ЕАД (-)_x000D_
</t>
  </si>
  <si>
    <t>8389</t>
  </si>
  <si>
    <t>остатък в левове по депозити от предходния период (+)</t>
  </si>
  <si>
    <t>9503</t>
  </si>
  <si>
    <t>остатък в касата в  левове от предходния период (+)</t>
  </si>
  <si>
    <t>9505</t>
  </si>
  <si>
    <t>наличност в левове по депозити в края на периода (-)</t>
  </si>
  <si>
    <t>9509</t>
  </si>
  <si>
    <t xml:space="preserve">Общо  приходи от Местни Дейности </t>
  </si>
  <si>
    <t>ОБЩО ПРИХОДИ ПО БЮДЖЕТА:</t>
  </si>
  <si>
    <t>Приложение 3</t>
  </si>
  <si>
    <t>ИНВЕСТИЦИОННА ПРОГРАМА</t>
  </si>
  <si>
    <t>ОТЧЕТ КЪМ 31.03.2023 Г.</t>
  </si>
  <si>
    <t>НАИМЕНОВАНИЕ НА ОБЕКТИТЕ</t>
  </si>
  <si>
    <t xml:space="preserve">ВСИЧКО </t>
  </si>
  <si>
    <t>Целева субсидия</t>
  </si>
  <si>
    <t>Приватизация</t>
  </si>
  <si>
    <t>Собствени бюджетни средства</t>
  </si>
  <si>
    <t>Сметки за средства от Европейския съюз</t>
  </si>
  <si>
    <t xml:space="preserve">Преходен остатък по бюджета </t>
  </si>
  <si>
    <t>Прех.остатъци от трансфери м/у бюджета и ЦБ и други</t>
  </si>
  <si>
    <t>Трансфери м/у бюджета и ЦБ и други</t>
  </si>
  <si>
    <t>отчет</t>
  </si>
  <si>
    <t>ВСИЧКО РАЗХОДИ:</t>
  </si>
  <si>
    <t>5100  ОСНОВЕН  РЕМОНТ НА ДМА</t>
  </si>
  <si>
    <t>Функция 02 Отбрана и сигурност</t>
  </si>
  <si>
    <t>ОБЕКТИ</t>
  </si>
  <si>
    <t>Сензор за ниво на вода на моста над р. "Янтра" в ЖК "Чолаковци"</t>
  </si>
  <si>
    <t>Възстановяване на улици в с. Ново село - водостоци, ПМС 92/17.04.2015 г.</t>
  </si>
  <si>
    <t>Възстановяване сградата на детска градина „Пинокио”, с. Самоводене, УПИ-I, кв. 37, по ПМС 250 от 04.09.2020 г. и ПМС 207/29.06.2021 г.</t>
  </si>
  <si>
    <t>Функция 03 Образование</t>
  </si>
  <si>
    <t>Основен ремонт на спортна площадка ОУ "Св. Патриарх Евтимий", гр. В. Търново ПМС 269/07.09.2022 г.</t>
  </si>
  <si>
    <t>Основен ремонт на спортна площадка ОУ "П.Р.Славейков", гр. В. Търново ПМС 269/07.09.2022 г.</t>
  </si>
  <si>
    <t>Спортно стрелбище, находящо се в Спортно училище "Георги Живков", гр. В. Търново</t>
  </si>
  <si>
    <t>Енергийна ефективност ОУ "П.Р.Славейков", гр. В. Търново - собствено участие 315 044 лв. и            НДЕФ - 647 052 лв.</t>
  </si>
  <si>
    <t>Енергийна ефективност сграда ПЕГ "Проф. д-р Асен Златаров"</t>
  </si>
  <si>
    <t>Функция 06 Жилищно строителство, Б К С и опазване  околната среда</t>
  </si>
  <si>
    <t>Ул."Полтава", гр. В.Търново - уширение и направа на паркоместа между ул."арх. Петър Матанов" и ул."Симеон Велики", кв."Кольо Фичето"</t>
  </si>
  <si>
    <t>Строителство и реконструкция на ВиК инфраструктура в гр. Велико Търново по подобекти: Подобект 2: " Строителство и реконструкция на водопроводни и канализационни колектори по  ул. "Теодосий Търновски", ул. "Димитър Найденов", ул. "Сливница" -  гр. В. Търново; Подобект 3: "Строителство и реконструкция на уличен водопровод по ул."Ксилифорска", гр. Велико Търново" /РМС №711/30.09.2022 г./</t>
  </si>
  <si>
    <t>Функция 07 Почивно дело, култура, религиоз. дейности</t>
  </si>
  <si>
    <t>Вътрешен интериор, декори, стенописи, арки  по проект "Разширение на Мултимедиен посетителски център "Царевград Търнов" по ОП „Региони в растеж“ 2014-2020г., №BG16RFOP001-1.009-0007 /код 98/</t>
  </si>
  <si>
    <t>Функция 08 Икономически дейности и услуги</t>
  </si>
  <si>
    <t xml:space="preserve">Изграждане на кръгово кръстовище между  ул. "Беляковскo шосе", бул. "България", ул. "Полтава", ул."Освобождение", ул. "Краков" по проект Интегриран градски транспорт на гр. Велико Търново по ОП „Региони в растеж“ 2014-2020г. BG16RFOP001 - 1.009-0005-C01 /код 98/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</si>
  <si>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5200  ПРИДОБИВАНЕ НА ДМА</t>
  </si>
  <si>
    <t>Функция 01 Общи държавни служби</t>
  </si>
  <si>
    <t>5203 Придобиване на др. оборудване машини и съоръжения</t>
  </si>
  <si>
    <t>Община Велико Търново - система за контрол на достъп и работно време</t>
  </si>
  <si>
    <t>5205  Придобиване на стопански инвентар</t>
  </si>
  <si>
    <t>Водоструйка за нуждите на Общинска администрация</t>
  </si>
  <si>
    <t>5201 Придобиване на компютри и хардуер</t>
  </si>
  <si>
    <t>Широкоформатен дисплей и стойка ОУ "Димитър Благоев" , гр. Велико Търново</t>
  </si>
  <si>
    <t>ДГ „Ален мак“, гр. Велико Търново -лаптоп "Звездно небе" по проект "Подкрепа за приобщаващо образование" №BG05M2OP001-3.018-0001 /код 98/</t>
  </si>
  <si>
    <t>5202 Придобиване на сгради</t>
  </si>
  <si>
    <t>Изграждане на ДГ в кв. "Картала", гр. В. Търново</t>
  </si>
  <si>
    <t>ДГ "Шарения замък" - тематичен детски кът за игра</t>
  </si>
  <si>
    <t>Оборудване на сграда на ПМГ "В. Друмев" за осигуряване на едносменен режим на обучение</t>
  </si>
  <si>
    <t>ДГ "Св. Св. Кирил и Методий", гр. В. Търново - съоръжения за детска площадка</t>
  </si>
  <si>
    <t>Озвучителна апаратура  - СУ "Вела Благоева", гр. Велико Търново</t>
  </si>
  <si>
    <t>Канален миксер за управление с таблет - ОУ "Св. Патриарх Евтимий", гр. Велико Търново</t>
  </si>
  <si>
    <t>Баскетболни табла- ОУ "П.Р. Славейков", гр. Велико Търново</t>
  </si>
  <si>
    <t>Музикален звънец Биз - ПМГ Васил Друмев град Велико Търново</t>
  </si>
  <si>
    <t>Шкаф мивка с 2 корита  - ДГ "Райна Княгиня" град Велико Търново</t>
  </si>
  <si>
    <t>Шкаф мивка нераждаема стомана  - ДГ "Пламъче" град Дебелец</t>
  </si>
  <si>
    <t>Мебели за обзавеждане детски градини</t>
  </si>
  <si>
    <t>Двугнездова мивка с плот от хром-никелова ламарина - ДГ "Първи юни" град Велико Търново</t>
  </si>
  <si>
    <t>ОУ „Бачо Киро“, гр. Велико Търново - музикални инструменти</t>
  </si>
  <si>
    <t>Функция 04 Здравеопазване</t>
  </si>
  <si>
    <t>Климатици на Детските ясли</t>
  </si>
  <si>
    <t>Функция 05  Социално осигур., подпомагане и грижи</t>
  </si>
  <si>
    <t>Проектор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</si>
  <si>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Климатични системи за нуждите на Кризисен център, с. Балван</t>
  </si>
  <si>
    <t>Дом за стари хора гр. В Търново - Климатици</t>
  </si>
  <si>
    <t>ЦНСТ ул. "Цветарска" 14 - дигитален тахограф</t>
  </si>
  <si>
    <t>Професионални зеленчукорезачка и картофобелачка по проект "Центрове за дългосрочна грижа - новите социални услуги в Община Велико Търново", ОП "Развитие на човешките ресурси" 2014-2020, №BG05M9OP001-2.090-0019 /код 98/</t>
  </si>
  <si>
    <t>Пелетни и газови котли и горелки по проект "Българските общини работят заедно за подобряване на качеството на атмосферния въздух" по програма LIFE на ЕС, №LIFE17 IPE/BG/000012 - LIFE IP CLEAN AIR /код 96/</t>
  </si>
  <si>
    <t>5206 Инфраструктурни обекти</t>
  </si>
  <si>
    <t xml:space="preserve">Изграждане на нова улична осветителна мрежа </t>
  </si>
  <si>
    <t>Строителство и реконструкция на ВиК инфраструктура в гр. Велико Търново по подобекти: Подобект 1: "Строителство и реконструкция на канализационен колектор, напорен тръбопровод по ул. Опълченска, гр. Велико Търново" /РМС №711/30.09.2022 г./</t>
  </si>
  <si>
    <t>Доизграждане на ул. "Стоян Михайловски" ОК 2577-ОК 2576- ОК2567- ОК2564 - ОК2565 -ОК2805, Изграждане на ул. "Васил Априлов", Изграждане на ул. "Камен Зидаров", ОК 2521 - ОК 259 и ул. „Петко Тодоров“ ОК 259-ОК2452, Изграждане на ул. "Александър Бурмов", кв. „Картала“  ОК2364-ОК2518 - ПМС 315/19.12.2018</t>
  </si>
  <si>
    <t>Изграждане на ул." Драган Цончев", кв. Зона В, ОК8504- ОК8602-ОК8607-ОК8613-ПМС 315/19.12.2018</t>
  </si>
  <si>
    <t>Изграждане на улична и тротоарна настилка, осветление, водопровод, канализация и подземни тръбни мрежи на улици "Козлодуй, "Димитър Рашев", "Иван Хаджидимитров", "Димитър Благоев", "Народни будители", гр. В. Търново по ПМС 360/10.12.2020 г., писмо №ФО-70/17.12.2020 г. на МФ</t>
  </si>
  <si>
    <t>Лаптоп, компютър и скенер за нуждите на ХГ "Борис Денев"</t>
  </si>
  <si>
    <t>Специализирано хардуерно оборудване за виртуална и добавена реалност на ММПЦ "ЦаревградТърнов", гр. В. Търново</t>
  </si>
  <si>
    <t>РБ "П. Р. Славейков" - цветна копирна машина</t>
  </si>
  <si>
    <t>РБ "П. Р. Славейков" - призма за роботизиран скенер</t>
  </si>
  <si>
    <t>Восъчни фигури по проект "Разширение на Мултимедиен посетителски център "Царевград Търнов" по ОП „Региони в растеж“ 2014-2020г., №BG16RFOP001-1.009-0007 /код 98/</t>
  </si>
  <si>
    <t>Изграждане на асфалтов пъмп трак в УПИ XI-3779, кв. 237, гр. Велико Търново</t>
  </si>
  <si>
    <t>5300  НМДА  Придобиване на НМДА</t>
  </si>
  <si>
    <t>5301- Придобиване на програмни продукти и лицензи за програмни продукти</t>
  </si>
  <si>
    <t>Програмен продукт - СУ "Емилиян Станев", гр. Велико Търново</t>
  </si>
  <si>
    <t>5309- Придобиване на други НМДА</t>
  </si>
  <si>
    <t>Добавена реалност към стенописни сцени в ММПЦ "ЦаревградТърнов", гр. В. Търново</t>
  </si>
  <si>
    <t>ВЕНЦИСЛАВ СПИРДОНОВ</t>
  </si>
  <si>
    <t>ПРЕДСЕДАТЕЛ</t>
  </si>
  <si>
    <t>ОБЩИНСКИ СЪВЕТ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</si>
</sst>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0"/>
      <name val="MS Sans Serif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1">
    <xf numFmtId="0" fontId="0" fillId="0" borderId="0"/>
    <xf numFmtId="0" fontId="2" fillId="0" borderId="0"/>
    <xf numFmtId="0" fontId="7" fillId="0" borderId="0"/>
    <xf numFmtId="0" fontId="11" fillId="0" borderId="0"/>
    <xf numFmtId="0" fontId="1" fillId="0" borderId="0"/>
    <xf numFmtId="0" fontId="12" fillId="0" borderId="0"/>
    <xf numFmtId="0" fontId="7" fillId="0" borderId="0"/>
    <xf numFmtId="0" fontId="7" fillId="0" borderId="0"/>
    <xf numFmtId="0" fontId="7" fillId="0" borderId="0"/>
    <xf numFmtId="0" fontId="13" fillId="0" borderId="0"/>
    <xf numFmtId="0" fontId="7" fillId="0" borderId="0"/>
  </cellStyleXfs>
  <cellXfs count="109">
    <xf numFmtId="0" fontId="0" fillId="0" borderId="0" xfId="0"/>
    <xf numFmtId="0" fontId="3" fillId="0" borderId="0" xfId="1" applyFont="1" applyFill="1" applyAlignment="1">
      <alignment horizontal="center" wrapText="1"/>
    </xf>
    <xf numFmtId="3" fontId="4" fillId="0" borderId="0" xfId="1" applyNumberFormat="1" applyFont="1" applyFill="1" applyAlignment="1">
      <alignment horizontal="right"/>
    </xf>
    <xf numFmtId="3" fontId="5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vertical="center" wrapText="1"/>
    </xf>
    <xf numFmtId="0" fontId="6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/>
    </xf>
    <xf numFmtId="0" fontId="3" fillId="0" borderId="0" xfId="1" applyFont="1" applyFill="1" applyAlignment="1">
      <alignment horizontal="left" wrapText="1"/>
    </xf>
    <xf numFmtId="3" fontId="3" fillId="0" borderId="0" xfId="1" applyNumberFormat="1" applyFont="1" applyFill="1" applyAlignment="1">
      <alignment horizontal="left"/>
    </xf>
    <xf numFmtId="0" fontId="5" fillId="0" borderId="1" xfId="0" applyFont="1" applyFill="1" applyBorder="1" applyAlignment="1">
      <alignment horizontal="left" vertical="center" wrapText="1"/>
    </xf>
    <xf numFmtId="3" fontId="5" fillId="0" borderId="1" xfId="0" applyNumberFormat="1" applyFont="1" applyFill="1" applyBorder="1" applyAlignment="1">
      <alignment horizontal="left" vertical="center" wrapText="1"/>
    </xf>
    <xf numFmtId="3" fontId="5" fillId="0" borderId="0" xfId="0" applyNumberFormat="1" applyFont="1" applyFill="1" applyAlignment="1">
      <alignment horizontal="left" vertical="center" wrapText="1"/>
    </xf>
    <xf numFmtId="3" fontId="5" fillId="0" borderId="0" xfId="0" applyNumberFormat="1" applyFont="1" applyFill="1" applyAlignment="1">
      <alignment horizontal="left" wrapText="1"/>
    </xf>
    <xf numFmtId="3" fontId="5" fillId="0" borderId="0" xfId="0" applyNumberFormat="1" applyFont="1" applyFill="1" applyBorder="1" applyAlignment="1">
      <alignment horizontal="left" vertical="center" wrapText="1"/>
    </xf>
    <xf numFmtId="3" fontId="3" fillId="0" borderId="0" xfId="1" applyNumberFormat="1" applyFont="1" applyFill="1" applyAlignment="1">
      <alignment horizontal="center"/>
    </xf>
    <xf numFmtId="3" fontId="6" fillId="0" borderId="0" xfId="0" applyNumberFormat="1" applyFont="1" applyFill="1" applyAlignment="1">
      <alignment vertical="center"/>
    </xf>
    <xf numFmtId="3" fontId="3" fillId="0" borderId="0" xfId="1" applyNumberFormat="1" applyFont="1" applyFill="1" applyAlignment="1"/>
    <xf numFmtId="0" fontId="3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vertical="center" wrapText="1"/>
    </xf>
    <xf numFmtId="0" fontId="4" fillId="0" borderId="0" xfId="1" applyFont="1" applyFill="1" applyAlignment="1"/>
    <xf numFmtId="0" fontId="4" fillId="0" borderId="0" xfId="1" applyFont="1" applyFill="1" applyAlignment="1">
      <alignment horizontal="centerContinuous"/>
    </xf>
    <xf numFmtId="0" fontId="8" fillId="0" borderId="0" xfId="2" applyFont="1" applyFill="1" applyAlignment="1"/>
    <xf numFmtId="0" fontId="9" fillId="0" borderId="0" xfId="2" applyFont="1" applyFill="1" applyAlignment="1"/>
    <xf numFmtId="0" fontId="10" fillId="0" borderId="0" xfId="2" applyFont="1" applyFill="1" applyAlignment="1"/>
    <xf numFmtId="0" fontId="10" fillId="0" borderId="0" xfId="3" applyFont="1" applyFill="1" applyAlignment="1"/>
    <xf numFmtId="0" fontId="9" fillId="0" borderId="0" xfId="3" applyFont="1" applyFill="1" applyAlignment="1"/>
    <xf numFmtId="3" fontId="3" fillId="0" borderId="0" xfId="4" applyNumberFormat="1" applyFont="1"/>
    <xf numFmtId="0" fontId="3" fillId="0" borderId="0" xfId="4" applyFont="1" applyAlignment="1">
      <alignment horizontal="center"/>
    </xf>
    <xf numFmtId="3" fontId="4" fillId="0" borderId="0" xfId="4" applyNumberFormat="1" applyFont="1" applyAlignment="1">
      <alignment horizontal="right"/>
    </xf>
    <xf numFmtId="0" fontId="3" fillId="0" borderId="0" xfId="3" applyFont="1"/>
    <xf numFmtId="0" fontId="3" fillId="0" borderId="0" xfId="4" applyFont="1" applyAlignment="1">
      <alignment wrapText="1"/>
    </xf>
    <xf numFmtId="0" fontId="4" fillId="0" borderId="0" xfId="4" applyFont="1" applyAlignment="1">
      <alignment horizontal="centerContinuous"/>
    </xf>
    <xf numFmtId="0" fontId="3" fillId="0" borderId="0" xfId="3" applyFont="1" applyAlignment="1">
      <alignment horizontal="centerContinuous"/>
    </xf>
    <xf numFmtId="3" fontId="4" fillId="0" borderId="0" xfId="4" applyNumberFormat="1" applyFont="1" applyAlignment="1">
      <alignment horizontal="centerContinuous"/>
    </xf>
    <xf numFmtId="3" fontId="4" fillId="0" borderId="0" xfId="4" applyNumberFormat="1" applyFont="1" applyAlignment="1">
      <alignment horizontal="center"/>
    </xf>
    <xf numFmtId="0" fontId="3" fillId="0" borderId="0" xfId="3" applyFont="1" applyAlignment="1">
      <alignment horizontal="center"/>
    </xf>
    <xf numFmtId="0" fontId="6" fillId="0" borderId="0" xfId="3" applyFont="1" applyFill="1" applyAlignment="1">
      <alignment horizontal="center" vertical="center"/>
    </xf>
    <xf numFmtId="0" fontId="6" fillId="0" borderId="0" xfId="3" applyFont="1" applyFill="1"/>
    <xf numFmtId="3" fontId="5" fillId="0" borderId="1" xfId="3" applyNumberFormat="1" applyFont="1" applyFill="1" applyBorder="1" applyAlignment="1">
      <alignment horizontal="center" vertical="center" wrapText="1"/>
    </xf>
    <xf numFmtId="0" fontId="3" fillId="0" borderId="0" xfId="4" applyFont="1"/>
    <xf numFmtId="0" fontId="5" fillId="0" borderId="1" xfId="4" applyFont="1" applyBorder="1" applyAlignment="1">
      <alignment wrapText="1"/>
    </xf>
    <xf numFmtId="0" fontId="5" fillId="0" borderId="1" xfId="4" applyFont="1" applyBorder="1" applyAlignment="1">
      <alignment horizontal="center" wrapText="1"/>
    </xf>
    <xf numFmtId="0" fontId="4" fillId="0" borderId="1" xfId="4" applyFont="1" applyBorder="1" applyAlignment="1">
      <alignment wrapText="1"/>
    </xf>
    <xf numFmtId="0" fontId="3" fillId="0" borderId="1" xfId="4" applyFont="1" applyBorder="1" applyAlignment="1">
      <alignment horizontal="center" wrapText="1"/>
    </xf>
    <xf numFmtId="3" fontId="4" fillId="0" borderId="1" xfId="4" applyNumberFormat="1" applyFont="1" applyBorder="1" applyAlignment="1">
      <alignment wrapText="1"/>
    </xf>
    <xf numFmtId="0" fontId="6" fillId="0" borderId="1" xfId="5" applyFont="1" applyBorder="1" applyAlignment="1">
      <alignment horizontal="left" wrapText="1"/>
    </xf>
    <xf numFmtId="3" fontId="6" fillId="0" borderId="1" xfId="5" applyNumberFormat="1" applyFont="1" applyBorder="1" applyAlignment="1">
      <alignment horizontal="right" wrapText="1"/>
    </xf>
    <xf numFmtId="3" fontId="5" fillId="0" borderId="1" xfId="5" applyNumberFormat="1" applyFont="1" applyBorder="1" applyAlignment="1">
      <alignment horizontal="right" wrapText="1"/>
    </xf>
    <xf numFmtId="0" fontId="6" fillId="0" borderId="1" xfId="5" applyFont="1" applyBorder="1" applyAlignment="1">
      <alignment horizontal="center" wrapText="1"/>
    </xf>
    <xf numFmtId="0" fontId="4" fillId="0" borderId="1" xfId="4" applyFont="1" applyFill="1" applyBorder="1" applyAlignment="1">
      <alignment wrapText="1"/>
    </xf>
    <xf numFmtId="0" fontId="5" fillId="0" borderId="1" xfId="5" applyFont="1" applyBorder="1" applyAlignment="1">
      <alignment horizontal="left" wrapText="1"/>
    </xf>
    <xf numFmtId="3" fontId="5" fillId="0" borderId="1" xfId="4" applyNumberFormat="1" applyFont="1" applyBorder="1" applyAlignment="1">
      <alignment horizontal="right" wrapText="1"/>
    </xf>
    <xf numFmtId="0" fontId="6" fillId="0" borderId="1" xfId="5" applyFont="1" applyBorder="1" applyAlignment="1">
      <alignment horizontal="left" vertical="top" wrapText="1"/>
    </xf>
    <xf numFmtId="0" fontId="3" fillId="0" borderId="1" xfId="4" applyFont="1" applyBorder="1" applyAlignment="1">
      <alignment wrapText="1"/>
    </xf>
    <xf numFmtId="3" fontId="3" fillId="0" borderId="1" xfId="4" applyNumberFormat="1" applyFont="1" applyBorder="1" applyAlignment="1">
      <alignment wrapText="1"/>
    </xf>
    <xf numFmtId="3" fontId="5" fillId="0" borderId="1" xfId="3" applyNumberFormat="1" applyFont="1" applyFill="1" applyBorder="1" applyAlignment="1">
      <alignment vertical="center" wrapText="1"/>
    </xf>
    <xf numFmtId="0" fontId="5" fillId="0" borderId="1" xfId="3" applyFont="1" applyFill="1" applyBorder="1" applyAlignment="1">
      <alignment horizontal="center" wrapText="1"/>
    </xf>
    <xf numFmtId="3" fontId="5" fillId="0" borderId="1" xfId="3" applyNumberFormat="1" applyFont="1" applyFill="1" applyBorder="1" applyAlignment="1">
      <alignment horizontal="right" vertical="center" wrapText="1"/>
    </xf>
    <xf numFmtId="0" fontId="5" fillId="0" borderId="0" xfId="3" applyFont="1" applyFill="1" applyAlignment="1">
      <alignment horizontal="center" vertical="center"/>
    </xf>
    <xf numFmtId="0" fontId="5" fillId="0" borderId="0" xfId="3" applyFont="1" applyFill="1"/>
    <xf numFmtId="3" fontId="6" fillId="0" borderId="0" xfId="3" applyNumberFormat="1" applyFont="1" applyFill="1" applyAlignment="1">
      <alignment horizontal="center" vertical="center"/>
    </xf>
    <xf numFmtId="0" fontId="6" fillId="0" borderId="0" xfId="3" applyFont="1" applyFill="1" applyAlignment="1">
      <alignment horizontal="center"/>
    </xf>
    <xf numFmtId="0" fontId="10" fillId="0" borderId="0" xfId="6" applyFont="1" applyFill="1" applyBorder="1" applyAlignment="1">
      <alignment wrapText="1"/>
    </xf>
    <xf numFmtId="0" fontId="10" fillId="0" borderId="0" xfId="7" applyFont="1" applyFill="1"/>
    <xf numFmtId="0" fontId="8" fillId="0" borderId="0" xfId="7" applyFont="1" applyFill="1" applyAlignment="1">
      <alignment horizontal="right"/>
    </xf>
    <xf numFmtId="0" fontId="10" fillId="0" borderId="0" xfId="7" applyFont="1" applyFill="1" applyBorder="1" applyAlignment="1">
      <alignment wrapText="1"/>
    </xf>
    <xf numFmtId="0" fontId="10" fillId="0" borderId="0" xfId="7" applyFont="1" applyFill="1" applyBorder="1"/>
    <xf numFmtId="0" fontId="8" fillId="0" borderId="0" xfId="7" applyFont="1" applyFill="1" applyBorder="1" applyAlignment="1">
      <alignment horizontal="centerContinuous"/>
    </xf>
    <xf numFmtId="0" fontId="8" fillId="0" borderId="0" xfId="7" applyFont="1" applyFill="1"/>
    <xf numFmtId="0" fontId="8" fillId="0" borderId="0" xfId="7" applyNumberFormat="1" applyFont="1" applyFill="1" applyBorder="1" applyAlignment="1">
      <alignment horizontal="centerContinuous"/>
    </xf>
    <xf numFmtId="0" fontId="8" fillId="0" borderId="0" xfId="7" applyNumberFormat="1" applyFont="1" applyFill="1" applyBorder="1" applyAlignment="1">
      <alignment horizontal="left"/>
    </xf>
    <xf numFmtId="0" fontId="8" fillId="0" borderId="1" xfId="8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wrapText="1"/>
    </xf>
    <xf numFmtId="3" fontId="8" fillId="0" borderId="1" xfId="7" applyNumberFormat="1" applyFont="1" applyFill="1" applyBorder="1" applyAlignment="1">
      <alignment horizontal="center" wrapText="1"/>
    </xf>
    <xf numFmtId="0" fontId="8" fillId="0" borderId="2" xfId="8" applyFont="1" applyFill="1" applyBorder="1" applyAlignment="1">
      <alignment horizontal="center" vertical="center"/>
    </xf>
    <xf numFmtId="3" fontId="8" fillId="0" borderId="2" xfId="7" applyNumberFormat="1" applyFont="1" applyFill="1" applyBorder="1" applyAlignment="1">
      <alignment horizontal="center" wrapText="1"/>
    </xf>
    <xf numFmtId="3" fontId="8" fillId="0" borderId="2" xfId="6" applyNumberFormat="1" applyFont="1" applyFill="1" applyBorder="1" applyAlignment="1">
      <alignment horizontal="center" wrapText="1"/>
    </xf>
    <xf numFmtId="3" fontId="8" fillId="0" borderId="2" xfId="6" applyNumberFormat="1" applyFont="1" applyFill="1" applyBorder="1"/>
    <xf numFmtId="3" fontId="8" fillId="0" borderId="0" xfId="7" applyNumberFormat="1" applyFont="1" applyFill="1" applyBorder="1"/>
    <xf numFmtId="0" fontId="8" fillId="0" borderId="0" xfId="7" applyFont="1" applyFill="1" applyBorder="1"/>
    <xf numFmtId="0" fontId="8" fillId="0" borderId="1" xfId="6" applyFont="1" applyFill="1" applyBorder="1" applyAlignment="1">
      <alignment wrapText="1"/>
    </xf>
    <xf numFmtId="3" fontId="8" fillId="0" borderId="1" xfId="6" applyNumberFormat="1" applyFont="1" applyFill="1" applyBorder="1"/>
    <xf numFmtId="0" fontId="8" fillId="0" borderId="1" xfId="7" applyFont="1" applyFill="1" applyBorder="1" applyAlignment="1">
      <alignment wrapText="1"/>
    </xf>
    <xf numFmtId="3" fontId="8" fillId="0" borderId="1" xfId="6" applyNumberFormat="1" applyFont="1" applyFill="1" applyBorder="1" applyAlignment="1"/>
    <xf numFmtId="0" fontId="10" fillId="0" borderId="1" xfId="6" applyFont="1" applyFill="1" applyBorder="1" applyAlignment="1">
      <alignment horizontal="left" wrapText="1"/>
    </xf>
    <xf numFmtId="3" fontId="10" fillId="0" borderId="1" xfId="6" applyNumberFormat="1" applyFont="1" applyFill="1" applyBorder="1"/>
    <xf numFmtId="0" fontId="10" fillId="0" borderId="1" xfId="8" applyFont="1" applyFill="1" applyBorder="1" applyAlignment="1">
      <alignment horizontal="left" wrapText="1"/>
    </xf>
    <xf numFmtId="0" fontId="10" fillId="0" borderId="1" xfId="6" applyFont="1" applyFill="1" applyBorder="1" applyAlignment="1">
      <alignment wrapText="1"/>
    </xf>
    <xf numFmtId="3" fontId="10" fillId="0" borderId="1" xfId="6" applyNumberFormat="1" applyFont="1" applyFill="1" applyBorder="1" applyAlignment="1"/>
    <xf numFmtId="0" fontId="10" fillId="0" borderId="1" xfId="8" applyFont="1" applyFill="1" applyBorder="1" applyAlignment="1">
      <alignment wrapText="1"/>
    </xf>
    <xf numFmtId="0" fontId="10" fillId="0" borderId="1" xfId="9" applyFont="1" applyFill="1" applyBorder="1" applyAlignment="1">
      <alignment vertical="center" wrapText="1"/>
    </xf>
    <xf numFmtId="0" fontId="10" fillId="0" borderId="1" xfId="7" applyFont="1" applyFill="1" applyBorder="1" applyAlignment="1">
      <alignment wrapText="1"/>
    </xf>
    <xf numFmtId="0" fontId="10" fillId="0" borderId="1" xfId="3" applyFont="1" applyFill="1" applyBorder="1" applyAlignment="1">
      <alignment wrapText="1"/>
    </xf>
    <xf numFmtId="0" fontId="10" fillId="0" borderId="3" xfId="3" applyFont="1" applyFill="1" applyBorder="1" applyAlignment="1">
      <alignment vertical="top" wrapText="1"/>
    </xf>
    <xf numFmtId="3" fontId="10" fillId="0" borderId="1" xfId="6" applyNumberFormat="1" applyFont="1" applyFill="1" applyBorder="1" applyAlignment="1">
      <alignment horizontal="right"/>
    </xf>
    <xf numFmtId="0" fontId="8" fillId="0" borderId="0" xfId="3" applyFont="1" applyFill="1"/>
    <xf numFmtId="0" fontId="9" fillId="0" borderId="0" xfId="3" applyFont="1" applyFill="1"/>
    <xf numFmtId="0" fontId="10" fillId="0" borderId="0" xfId="9" applyFont="1" applyFill="1" applyBorder="1" applyAlignment="1">
      <alignment vertical="center" wrapText="1"/>
    </xf>
    <xf numFmtId="0" fontId="10" fillId="0" borderId="0" xfId="10" applyFont="1" applyFill="1" applyAlignment="1"/>
    <xf numFmtId="0" fontId="9" fillId="0" borderId="0" xfId="10" applyFont="1" applyFill="1" applyAlignment="1"/>
    <xf numFmtId="0" fontId="10" fillId="0" borderId="0" xfId="7" applyFont="1" applyFill="1" applyAlignment="1">
      <alignment wrapText="1"/>
    </xf>
    <xf numFmtId="0" fontId="8" fillId="0" borderId="0" xfId="10" applyFont="1" applyFill="1" applyBorder="1" applyAlignment="1"/>
    <xf numFmtId="0" fontId="9" fillId="0" borderId="0" xfId="7" applyFont="1" applyFill="1" applyAlignment="1"/>
    <xf numFmtId="0" fontId="10" fillId="0" borderId="0" xfId="7" applyFont="1" applyFill="1" applyAlignment="1"/>
  </cellXfs>
  <cellStyles count="11">
    <cellStyle name="Normal 2" xfId="5"/>
    <cellStyle name="Normal_Sheet1" xfId="9"/>
    <cellStyle name="Нормален" xfId="0" builtinId="0"/>
    <cellStyle name="Нормален 2" xfId="8"/>
    <cellStyle name="Нормален 3" xfId="1"/>
    <cellStyle name="Нормален 3 2" xfId="4"/>
    <cellStyle name="Нормален 3 2 2" xfId="10"/>
    <cellStyle name="Нормален 5" xfId="3"/>
    <cellStyle name="Нормален 7" xfId="2"/>
    <cellStyle name="Нормален_ИП-2011г-начална 2" xfId="7"/>
    <cellStyle name="Нормален_Лист1 2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C165"/>
  <sheetViews>
    <sheetView topLeftCell="A133" zoomScaleNormal="100" workbookViewId="0">
      <selection activeCell="A161" sqref="A161"/>
    </sheetView>
  </sheetViews>
  <sheetFormatPr defaultRowHeight="15.75" x14ac:dyDescent="0.25"/>
  <cols>
    <col min="1" max="1" width="51.85546875" style="44" customWidth="1"/>
    <col min="2" max="2" width="16.28515625" style="32" customWidth="1"/>
    <col min="3" max="3" width="21.140625" style="31" customWidth="1"/>
    <col min="4" max="256" width="9.140625" style="44"/>
    <col min="257" max="257" width="51.85546875" style="44" customWidth="1"/>
    <col min="258" max="258" width="16.28515625" style="44" customWidth="1"/>
    <col min="259" max="259" width="21.140625" style="44" customWidth="1"/>
    <col min="260" max="512" width="9.140625" style="44"/>
    <col min="513" max="513" width="51.85546875" style="44" customWidth="1"/>
    <col min="514" max="514" width="16.28515625" style="44" customWidth="1"/>
    <col min="515" max="515" width="21.140625" style="44" customWidth="1"/>
    <col min="516" max="768" width="9.140625" style="44"/>
    <col min="769" max="769" width="51.85546875" style="44" customWidth="1"/>
    <col min="770" max="770" width="16.28515625" style="44" customWidth="1"/>
    <col min="771" max="771" width="21.140625" style="44" customWidth="1"/>
    <col min="772" max="1024" width="9.140625" style="44"/>
    <col min="1025" max="1025" width="51.85546875" style="44" customWidth="1"/>
    <col min="1026" max="1026" width="16.28515625" style="44" customWidth="1"/>
    <col min="1027" max="1027" width="21.140625" style="44" customWidth="1"/>
    <col min="1028" max="1280" width="9.140625" style="44"/>
    <col min="1281" max="1281" width="51.85546875" style="44" customWidth="1"/>
    <col min="1282" max="1282" width="16.28515625" style="44" customWidth="1"/>
    <col min="1283" max="1283" width="21.140625" style="44" customWidth="1"/>
    <col min="1284" max="1536" width="9.140625" style="44"/>
    <col min="1537" max="1537" width="51.85546875" style="44" customWidth="1"/>
    <col min="1538" max="1538" width="16.28515625" style="44" customWidth="1"/>
    <col min="1539" max="1539" width="21.140625" style="44" customWidth="1"/>
    <col min="1540" max="1792" width="9.140625" style="44"/>
    <col min="1793" max="1793" width="51.85546875" style="44" customWidth="1"/>
    <col min="1794" max="1794" width="16.28515625" style="44" customWidth="1"/>
    <col min="1795" max="1795" width="21.140625" style="44" customWidth="1"/>
    <col min="1796" max="2048" width="9.140625" style="44"/>
    <col min="2049" max="2049" width="51.85546875" style="44" customWidth="1"/>
    <col min="2050" max="2050" width="16.28515625" style="44" customWidth="1"/>
    <col min="2051" max="2051" width="21.140625" style="44" customWidth="1"/>
    <col min="2052" max="2304" width="9.140625" style="44"/>
    <col min="2305" max="2305" width="51.85546875" style="44" customWidth="1"/>
    <col min="2306" max="2306" width="16.28515625" style="44" customWidth="1"/>
    <col min="2307" max="2307" width="21.140625" style="44" customWidth="1"/>
    <col min="2308" max="2560" width="9.140625" style="44"/>
    <col min="2561" max="2561" width="51.85546875" style="44" customWidth="1"/>
    <col min="2562" max="2562" width="16.28515625" style="44" customWidth="1"/>
    <col min="2563" max="2563" width="21.140625" style="44" customWidth="1"/>
    <col min="2564" max="2816" width="9.140625" style="44"/>
    <col min="2817" max="2817" width="51.85546875" style="44" customWidth="1"/>
    <col min="2818" max="2818" width="16.28515625" style="44" customWidth="1"/>
    <col min="2819" max="2819" width="21.140625" style="44" customWidth="1"/>
    <col min="2820" max="3072" width="9.140625" style="44"/>
    <col min="3073" max="3073" width="51.85546875" style="44" customWidth="1"/>
    <col min="3074" max="3074" width="16.28515625" style="44" customWidth="1"/>
    <col min="3075" max="3075" width="21.140625" style="44" customWidth="1"/>
    <col min="3076" max="3328" width="9.140625" style="44"/>
    <col min="3329" max="3329" width="51.85546875" style="44" customWidth="1"/>
    <col min="3330" max="3330" width="16.28515625" style="44" customWidth="1"/>
    <col min="3331" max="3331" width="21.140625" style="44" customWidth="1"/>
    <col min="3332" max="3584" width="9.140625" style="44"/>
    <col min="3585" max="3585" width="51.85546875" style="44" customWidth="1"/>
    <col min="3586" max="3586" width="16.28515625" style="44" customWidth="1"/>
    <col min="3587" max="3587" width="21.140625" style="44" customWidth="1"/>
    <col min="3588" max="3840" width="9.140625" style="44"/>
    <col min="3841" max="3841" width="51.85546875" style="44" customWidth="1"/>
    <col min="3842" max="3842" width="16.28515625" style="44" customWidth="1"/>
    <col min="3843" max="3843" width="21.140625" style="44" customWidth="1"/>
    <col min="3844" max="4096" width="9.140625" style="44"/>
    <col min="4097" max="4097" width="51.85546875" style="44" customWidth="1"/>
    <col min="4098" max="4098" width="16.28515625" style="44" customWidth="1"/>
    <col min="4099" max="4099" width="21.140625" style="44" customWidth="1"/>
    <col min="4100" max="4352" width="9.140625" style="44"/>
    <col min="4353" max="4353" width="51.85546875" style="44" customWidth="1"/>
    <col min="4354" max="4354" width="16.28515625" style="44" customWidth="1"/>
    <col min="4355" max="4355" width="21.140625" style="44" customWidth="1"/>
    <col min="4356" max="4608" width="9.140625" style="44"/>
    <col min="4609" max="4609" width="51.85546875" style="44" customWidth="1"/>
    <col min="4610" max="4610" width="16.28515625" style="44" customWidth="1"/>
    <col min="4611" max="4611" width="21.140625" style="44" customWidth="1"/>
    <col min="4612" max="4864" width="9.140625" style="44"/>
    <col min="4865" max="4865" width="51.85546875" style="44" customWidth="1"/>
    <col min="4866" max="4866" width="16.28515625" style="44" customWidth="1"/>
    <col min="4867" max="4867" width="21.140625" style="44" customWidth="1"/>
    <col min="4868" max="5120" width="9.140625" style="44"/>
    <col min="5121" max="5121" width="51.85546875" style="44" customWidth="1"/>
    <col min="5122" max="5122" width="16.28515625" style="44" customWidth="1"/>
    <col min="5123" max="5123" width="21.140625" style="44" customWidth="1"/>
    <col min="5124" max="5376" width="9.140625" style="44"/>
    <col min="5377" max="5377" width="51.85546875" style="44" customWidth="1"/>
    <col min="5378" max="5378" width="16.28515625" style="44" customWidth="1"/>
    <col min="5379" max="5379" width="21.140625" style="44" customWidth="1"/>
    <col min="5380" max="5632" width="9.140625" style="44"/>
    <col min="5633" max="5633" width="51.85546875" style="44" customWidth="1"/>
    <col min="5634" max="5634" width="16.28515625" style="44" customWidth="1"/>
    <col min="5635" max="5635" width="21.140625" style="44" customWidth="1"/>
    <col min="5636" max="5888" width="9.140625" style="44"/>
    <col min="5889" max="5889" width="51.85546875" style="44" customWidth="1"/>
    <col min="5890" max="5890" width="16.28515625" style="44" customWidth="1"/>
    <col min="5891" max="5891" width="21.140625" style="44" customWidth="1"/>
    <col min="5892" max="6144" width="9.140625" style="44"/>
    <col min="6145" max="6145" width="51.85546875" style="44" customWidth="1"/>
    <col min="6146" max="6146" width="16.28515625" style="44" customWidth="1"/>
    <col min="6147" max="6147" width="21.140625" style="44" customWidth="1"/>
    <col min="6148" max="6400" width="9.140625" style="44"/>
    <col min="6401" max="6401" width="51.85546875" style="44" customWidth="1"/>
    <col min="6402" max="6402" width="16.28515625" style="44" customWidth="1"/>
    <col min="6403" max="6403" width="21.140625" style="44" customWidth="1"/>
    <col min="6404" max="6656" width="9.140625" style="44"/>
    <col min="6657" max="6657" width="51.85546875" style="44" customWidth="1"/>
    <col min="6658" max="6658" width="16.28515625" style="44" customWidth="1"/>
    <col min="6659" max="6659" width="21.140625" style="44" customWidth="1"/>
    <col min="6660" max="6912" width="9.140625" style="44"/>
    <col min="6913" max="6913" width="51.85546875" style="44" customWidth="1"/>
    <col min="6914" max="6914" width="16.28515625" style="44" customWidth="1"/>
    <col min="6915" max="6915" width="21.140625" style="44" customWidth="1"/>
    <col min="6916" max="7168" width="9.140625" style="44"/>
    <col min="7169" max="7169" width="51.85546875" style="44" customWidth="1"/>
    <col min="7170" max="7170" width="16.28515625" style="44" customWidth="1"/>
    <col min="7171" max="7171" width="21.140625" style="44" customWidth="1"/>
    <col min="7172" max="7424" width="9.140625" style="44"/>
    <col min="7425" max="7425" width="51.85546875" style="44" customWidth="1"/>
    <col min="7426" max="7426" width="16.28515625" style="44" customWidth="1"/>
    <col min="7427" max="7427" width="21.140625" style="44" customWidth="1"/>
    <col min="7428" max="7680" width="9.140625" style="44"/>
    <col min="7681" max="7681" width="51.85546875" style="44" customWidth="1"/>
    <col min="7682" max="7682" width="16.28515625" style="44" customWidth="1"/>
    <col min="7683" max="7683" width="21.140625" style="44" customWidth="1"/>
    <col min="7684" max="7936" width="9.140625" style="44"/>
    <col min="7937" max="7937" width="51.85546875" style="44" customWidth="1"/>
    <col min="7938" max="7938" width="16.28515625" style="44" customWidth="1"/>
    <col min="7939" max="7939" width="21.140625" style="44" customWidth="1"/>
    <col min="7940" max="8192" width="9.140625" style="44"/>
    <col min="8193" max="8193" width="51.85546875" style="44" customWidth="1"/>
    <col min="8194" max="8194" width="16.28515625" style="44" customWidth="1"/>
    <col min="8195" max="8195" width="21.140625" style="44" customWidth="1"/>
    <col min="8196" max="8448" width="9.140625" style="44"/>
    <col min="8449" max="8449" width="51.85546875" style="44" customWidth="1"/>
    <col min="8450" max="8450" width="16.28515625" style="44" customWidth="1"/>
    <col min="8451" max="8451" width="21.140625" style="44" customWidth="1"/>
    <col min="8452" max="8704" width="9.140625" style="44"/>
    <col min="8705" max="8705" width="51.85546875" style="44" customWidth="1"/>
    <col min="8706" max="8706" width="16.28515625" style="44" customWidth="1"/>
    <col min="8707" max="8707" width="21.140625" style="44" customWidth="1"/>
    <col min="8708" max="8960" width="9.140625" style="44"/>
    <col min="8961" max="8961" width="51.85546875" style="44" customWidth="1"/>
    <col min="8962" max="8962" width="16.28515625" style="44" customWidth="1"/>
    <col min="8963" max="8963" width="21.140625" style="44" customWidth="1"/>
    <col min="8964" max="9216" width="9.140625" style="44"/>
    <col min="9217" max="9217" width="51.85546875" style="44" customWidth="1"/>
    <col min="9218" max="9218" width="16.28515625" style="44" customWidth="1"/>
    <col min="9219" max="9219" width="21.140625" style="44" customWidth="1"/>
    <col min="9220" max="9472" width="9.140625" style="44"/>
    <col min="9473" max="9473" width="51.85546875" style="44" customWidth="1"/>
    <col min="9474" max="9474" width="16.28515625" style="44" customWidth="1"/>
    <col min="9475" max="9475" width="21.140625" style="44" customWidth="1"/>
    <col min="9476" max="9728" width="9.140625" style="44"/>
    <col min="9729" max="9729" width="51.85546875" style="44" customWidth="1"/>
    <col min="9730" max="9730" width="16.28515625" style="44" customWidth="1"/>
    <col min="9731" max="9731" width="21.140625" style="44" customWidth="1"/>
    <col min="9732" max="9984" width="9.140625" style="44"/>
    <col min="9985" max="9985" width="51.85546875" style="44" customWidth="1"/>
    <col min="9986" max="9986" width="16.28515625" style="44" customWidth="1"/>
    <col min="9987" max="9987" width="21.140625" style="44" customWidth="1"/>
    <col min="9988" max="10240" width="9.140625" style="44"/>
    <col min="10241" max="10241" width="51.85546875" style="44" customWidth="1"/>
    <col min="10242" max="10242" width="16.28515625" style="44" customWidth="1"/>
    <col min="10243" max="10243" width="21.140625" style="44" customWidth="1"/>
    <col min="10244" max="10496" width="9.140625" style="44"/>
    <col min="10497" max="10497" width="51.85546875" style="44" customWidth="1"/>
    <col min="10498" max="10498" width="16.28515625" style="44" customWidth="1"/>
    <col min="10499" max="10499" width="21.140625" style="44" customWidth="1"/>
    <col min="10500" max="10752" width="9.140625" style="44"/>
    <col min="10753" max="10753" width="51.85546875" style="44" customWidth="1"/>
    <col min="10754" max="10754" width="16.28515625" style="44" customWidth="1"/>
    <col min="10755" max="10755" width="21.140625" style="44" customWidth="1"/>
    <col min="10756" max="11008" width="9.140625" style="44"/>
    <col min="11009" max="11009" width="51.85546875" style="44" customWidth="1"/>
    <col min="11010" max="11010" width="16.28515625" style="44" customWidth="1"/>
    <col min="11011" max="11011" width="21.140625" style="44" customWidth="1"/>
    <col min="11012" max="11264" width="9.140625" style="44"/>
    <col min="11265" max="11265" width="51.85546875" style="44" customWidth="1"/>
    <col min="11266" max="11266" width="16.28515625" style="44" customWidth="1"/>
    <col min="11267" max="11267" width="21.140625" style="44" customWidth="1"/>
    <col min="11268" max="11520" width="9.140625" style="44"/>
    <col min="11521" max="11521" width="51.85546875" style="44" customWidth="1"/>
    <col min="11522" max="11522" width="16.28515625" style="44" customWidth="1"/>
    <col min="11523" max="11523" width="21.140625" style="44" customWidth="1"/>
    <col min="11524" max="11776" width="9.140625" style="44"/>
    <col min="11777" max="11777" width="51.85546875" style="44" customWidth="1"/>
    <col min="11778" max="11778" width="16.28515625" style="44" customWidth="1"/>
    <col min="11779" max="11779" width="21.140625" style="44" customWidth="1"/>
    <col min="11780" max="12032" width="9.140625" style="44"/>
    <col min="12033" max="12033" width="51.85546875" style="44" customWidth="1"/>
    <col min="12034" max="12034" width="16.28515625" style="44" customWidth="1"/>
    <col min="12035" max="12035" width="21.140625" style="44" customWidth="1"/>
    <col min="12036" max="12288" width="9.140625" style="44"/>
    <col min="12289" max="12289" width="51.85546875" style="44" customWidth="1"/>
    <col min="12290" max="12290" width="16.28515625" style="44" customWidth="1"/>
    <col min="12291" max="12291" width="21.140625" style="44" customWidth="1"/>
    <col min="12292" max="12544" width="9.140625" style="44"/>
    <col min="12545" max="12545" width="51.85546875" style="44" customWidth="1"/>
    <col min="12546" max="12546" width="16.28515625" style="44" customWidth="1"/>
    <col min="12547" max="12547" width="21.140625" style="44" customWidth="1"/>
    <col min="12548" max="12800" width="9.140625" style="44"/>
    <col min="12801" max="12801" width="51.85546875" style="44" customWidth="1"/>
    <col min="12802" max="12802" width="16.28515625" style="44" customWidth="1"/>
    <col min="12803" max="12803" width="21.140625" style="44" customWidth="1"/>
    <col min="12804" max="13056" width="9.140625" style="44"/>
    <col min="13057" max="13057" width="51.85546875" style="44" customWidth="1"/>
    <col min="13058" max="13058" width="16.28515625" style="44" customWidth="1"/>
    <col min="13059" max="13059" width="21.140625" style="44" customWidth="1"/>
    <col min="13060" max="13312" width="9.140625" style="44"/>
    <col min="13313" max="13313" width="51.85546875" style="44" customWidth="1"/>
    <col min="13314" max="13314" width="16.28515625" style="44" customWidth="1"/>
    <col min="13315" max="13315" width="21.140625" style="44" customWidth="1"/>
    <col min="13316" max="13568" width="9.140625" style="44"/>
    <col min="13569" max="13569" width="51.85546875" style="44" customWidth="1"/>
    <col min="13570" max="13570" width="16.28515625" style="44" customWidth="1"/>
    <col min="13571" max="13571" width="21.140625" style="44" customWidth="1"/>
    <col min="13572" max="13824" width="9.140625" style="44"/>
    <col min="13825" max="13825" width="51.85546875" style="44" customWidth="1"/>
    <col min="13826" max="13826" width="16.28515625" style="44" customWidth="1"/>
    <col min="13827" max="13827" width="21.140625" style="44" customWidth="1"/>
    <col min="13828" max="14080" width="9.140625" style="44"/>
    <col min="14081" max="14081" width="51.85546875" style="44" customWidth="1"/>
    <col min="14082" max="14082" width="16.28515625" style="44" customWidth="1"/>
    <col min="14083" max="14083" width="21.140625" style="44" customWidth="1"/>
    <col min="14084" max="14336" width="9.140625" style="44"/>
    <col min="14337" max="14337" width="51.85546875" style="44" customWidth="1"/>
    <col min="14338" max="14338" width="16.28515625" style="44" customWidth="1"/>
    <col min="14339" max="14339" width="21.140625" style="44" customWidth="1"/>
    <col min="14340" max="14592" width="9.140625" style="44"/>
    <col min="14593" max="14593" width="51.85546875" style="44" customWidth="1"/>
    <col min="14594" max="14594" width="16.28515625" style="44" customWidth="1"/>
    <col min="14595" max="14595" width="21.140625" style="44" customWidth="1"/>
    <col min="14596" max="14848" width="9.140625" style="44"/>
    <col min="14849" max="14849" width="51.85546875" style="44" customWidth="1"/>
    <col min="14850" max="14850" width="16.28515625" style="44" customWidth="1"/>
    <col min="14851" max="14851" width="21.140625" style="44" customWidth="1"/>
    <col min="14852" max="15104" width="9.140625" style="44"/>
    <col min="15105" max="15105" width="51.85546875" style="44" customWidth="1"/>
    <col min="15106" max="15106" width="16.28515625" style="44" customWidth="1"/>
    <col min="15107" max="15107" width="21.140625" style="44" customWidth="1"/>
    <col min="15108" max="15360" width="9.140625" style="44"/>
    <col min="15361" max="15361" width="51.85546875" style="44" customWidth="1"/>
    <col min="15362" max="15362" width="16.28515625" style="44" customWidth="1"/>
    <col min="15363" max="15363" width="21.140625" style="44" customWidth="1"/>
    <col min="15364" max="15616" width="9.140625" style="44"/>
    <col min="15617" max="15617" width="51.85546875" style="44" customWidth="1"/>
    <col min="15618" max="15618" width="16.28515625" style="44" customWidth="1"/>
    <col min="15619" max="15619" width="21.140625" style="44" customWidth="1"/>
    <col min="15620" max="15872" width="9.140625" style="44"/>
    <col min="15873" max="15873" width="51.85546875" style="44" customWidth="1"/>
    <col min="15874" max="15874" width="16.28515625" style="44" customWidth="1"/>
    <col min="15875" max="15875" width="21.140625" style="44" customWidth="1"/>
    <col min="15876" max="16128" width="9.140625" style="44"/>
    <col min="16129" max="16129" width="51.85546875" style="44" customWidth="1"/>
    <col min="16130" max="16130" width="16.28515625" style="44" customWidth="1"/>
    <col min="16131" max="16131" width="21.140625" style="44" customWidth="1"/>
    <col min="16132" max="16384" width="9.140625" style="44"/>
  </cols>
  <sheetData>
    <row r="1" spans="1:237" s="34" customFormat="1" x14ac:dyDescent="0.25">
      <c r="A1" s="31"/>
      <c r="B1" s="32"/>
      <c r="C1" s="33" t="s">
        <v>303</v>
      </c>
    </row>
    <row r="2" spans="1:237" s="34" customFormat="1" x14ac:dyDescent="0.25">
      <c r="A2" s="35"/>
      <c r="B2" s="32"/>
      <c r="C2" s="31"/>
      <c r="D2" s="31"/>
    </row>
    <row r="3" spans="1:237" s="34" customFormat="1" x14ac:dyDescent="0.25">
      <c r="A3" s="36" t="s">
        <v>304</v>
      </c>
      <c r="B3" s="37"/>
      <c r="C3" s="38"/>
      <c r="D3" s="39"/>
    </row>
    <row r="4" spans="1:237" s="34" customFormat="1" x14ac:dyDescent="0.25">
      <c r="A4" s="36" t="s">
        <v>305</v>
      </c>
      <c r="B4" s="37"/>
      <c r="C4" s="38"/>
      <c r="D4" s="39"/>
    </row>
    <row r="5" spans="1:237" s="34" customFormat="1" x14ac:dyDescent="0.25">
      <c r="B5" s="40"/>
    </row>
    <row r="6" spans="1:237" s="42" customFormat="1" x14ac:dyDescent="0.25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41"/>
      <c r="BM6" s="41"/>
      <c r="BN6" s="41"/>
      <c r="BO6" s="41"/>
      <c r="BP6" s="41"/>
      <c r="BQ6" s="41"/>
      <c r="BR6" s="41"/>
      <c r="BS6" s="41"/>
      <c r="BT6" s="41"/>
      <c r="BU6" s="41"/>
      <c r="BV6" s="41"/>
      <c r="BW6" s="41"/>
      <c r="BX6" s="41"/>
      <c r="BY6" s="41"/>
      <c r="BZ6" s="41"/>
      <c r="CA6" s="41"/>
      <c r="CB6" s="41"/>
      <c r="CC6" s="41"/>
      <c r="CD6" s="41"/>
      <c r="CE6" s="41"/>
      <c r="CF6" s="41"/>
      <c r="CG6" s="41"/>
      <c r="CH6" s="41"/>
      <c r="CI6" s="41"/>
      <c r="CJ6" s="41"/>
      <c r="CK6" s="41"/>
      <c r="CL6" s="41"/>
      <c r="CM6" s="41"/>
      <c r="CN6" s="41"/>
      <c r="CO6" s="41"/>
      <c r="CP6" s="41"/>
      <c r="CQ6" s="41"/>
      <c r="CR6" s="41"/>
      <c r="CS6" s="41"/>
      <c r="CT6" s="41"/>
      <c r="CU6" s="41"/>
      <c r="CV6" s="41"/>
      <c r="CW6" s="41"/>
      <c r="CX6" s="41"/>
      <c r="CY6" s="41"/>
      <c r="CZ6" s="41"/>
      <c r="DA6" s="41"/>
      <c r="DB6" s="41"/>
      <c r="DC6" s="41"/>
      <c r="DD6" s="41"/>
      <c r="DE6" s="41"/>
      <c r="DF6" s="41"/>
      <c r="DG6" s="41"/>
      <c r="DH6" s="41"/>
      <c r="DI6" s="41"/>
      <c r="DJ6" s="41"/>
      <c r="DK6" s="41"/>
      <c r="DL6" s="41"/>
      <c r="DM6" s="41"/>
      <c r="DN6" s="41"/>
      <c r="DO6" s="41"/>
      <c r="DP6" s="41"/>
      <c r="DQ6" s="41"/>
      <c r="DR6" s="41"/>
      <c r="DS6" s="41"/>
      <c r="DT6" s="41"/>
      <c r="DU6" s="41"/>
      <c r="DV6" s="41"/>
      <c r="DW6" s="41"/>
      <c r="DX6" s="41"/>
      <c r="DY6" s="41"/>
      <c r="DZ6" s="41"/>
      <c r="EA6" s="41"/>
      <c r="EB6" s="41"/>
      <c r="EC6" s="41"/>
      <c r="ED6" s="41"/>
      <c r="EE6" s="41"/>
      <c r="EF6" s="41"/>
      <c r="EG6" s="41"/>
      <c r="EH6" s="41"/>
      <c r="EI6" s="41"/>
      <c r="EJ6" s="41"/>
      <c r="EK6" s="41"/>
      <c r="EL6" s="41"/>
      <c r="EM6" s="41"/>
      <c r="EN6" s="41"/>
      <c r="EO6" s="41"/>
      <c r="EP6" s="41"/>
      <c r="EQ6" s="41"/>
      <c r="ER6" s="41"/>
      <c r="ES6" s="41"/>
      <c r="ET6" s="41"/>
      <c r="EU6" s="41"/>
      <c r="EV6" s="41"/>
      <c r="EW6" s="41"/>
      <c r="EX6" s="41"/>
      <c r="EY6" s="41"/>
      <c r="EZ6" s="41"/>
      <c r="FA6" s="41"/>
      <c r="FB6" s="41"/>
      <c r="FC6" s="41"/>
      <c r="FD6" s="41"/>
      <c r="FE6" s="41"/>
      <c r="FF6" s="41"/>
      <c r="FG6" s="41"/>
      <c r="FH6" s="41"/>
      <c r="FI6" s="41"/>
      <c r="FJ6" s="41"/>
      <c r="FK6" s="41"/>
      <c r="FL6" s="41"/>
      <c r="FM6" s="41"/>
      <c r="FN6" s="41"/>
      <c r="FO6" s="41"/>
      <c r="FP6" s="41"/>
      <c r="FQ6" s="41"/>
      <c r="FR6" s="41"/>
      <c r="FS6" s="41"/>
      <c r="FT6" s="41"/>
      <c r="FU6" s="41"/>
      <c r="FV6" s="41"/>
      <c r="FW6" s="41"/>
      <c r="FX6" s="41"/>
      <c r="FY6" s="41"/>
      <c r="FZ6" s="41"/>
      <c r="GA6" s="41"/>
      <c r="GB6" s="41"/>
      <c r="GC6" s="41"/>
      <c r="GD6" s="41"/>
      <c r="GE6" s="41"/>
      <c r="GF6" s="41"/>
      <c r="GG6" s="41"/>
      <c r="GH6" s="41"/>
      <c r="GI6" s="41"/>
      <c r="GJ6" s="41"/>
      <c r="GK6" s="41"/>
      <c r="GL6" s="41"/>
      <c r="GM6" s="41"/>
      <c r="GN6" s="41"/>
      <c r="GO6" s="41"/>
      <c r="GP6" s="41"/>
      <c r="GQ6" s="41"/>
      <c r="GR6" s="41"/>
      <c r="GS6" s="41"/>
      <c r="GT6" s="41"/>
      <c r="GU6" s="41"/>
      <c r="GV6" s="41"/>
      <c r="GW6" s="41"/>
      <c r="GX6" s="41"/>
      <c r="GY6" s="41"/>
      <c r="GZ6" s="41"/>
      <c r="HA6" s="41"/>
      <c r="HB6" s="41"/>
      <c r="HC6" s="41"/>
      <c r="HD6" s="41"/>
      <c r="HE6" s="41"/>
      <c r="HF6" s="41"/>
      <c r="HG6" s="41"/>
      <c r="HH6" s="41"/>
      <c r="HI6" s="41"/>
      <c r="HJ6" s="41"/>
      <c r="HK6" s="41"/>
      <c r="HL6" s="41"/>
      <c r="HM6" s="41"/>
      <c r="HN6" s="41"/>
      <c r="HO6" s="41"/>
      <c r="HP6" s="41"/>
      <c r="HQ6" s="41"/>
      <c r="HR6" s="41"/>
      <c r="HS6" s="41"/>
      <c r="HT6" s="41"/>
      <c r="HU6" s="41"/>
      <c r="HV6" s="41"/>
      <c r="HW6" s="41"/>
      <c r="HX6" s="41"/>
      <c r="HY6" s="41"/>
      <c r="HZ6" s="41"/>
      <c r="IA6" s="41"/>
      <c r="IB6" s="41"/>
      <c r="IC6" s="41"/>
    </row>
    <row r="7" spans="1:237" ht="31.5" x14ac:dyDescent="0.25">
      <c r="A7" s="43" t="s">
        <v>0</v>
      </c>
      <c r="B7" s="43" t="s">
        <v>1</v>
      </c>
      <c r="C7" s="43" t="s">
        <v>306</v>
      </c>
    </row>
    <row r="8" spans="1:237" x14ac:dyDescent="0.25">
      <c r="A8" s="45" t="s">
        <v>307</v>
      </c>
      <c r="B8" s="46"/>
      <c r="C8" s="45"/>
    </row>
    <row r="9" spans="1:237" x14ac:dyDescent="0.25">
      <c r="A9" s="45"/>
      <c r="B9" s="46"/>
      <c r="C9" s="45"/>
    </row>
    <row r="10" spans="1:237" x14ac:dyDescent="0.25">
      <c r="A10" s="47" t="s">
        <v>308</v>
      </c>
      <c r="B10" s="48"/>
      <c r="C10" s="49"/>
    </row>
    <row r="11" spans="1:237" x14ac:dyDescent="0.25">
      <c r="A11" s="47" t="s">
        <v>309</v>
      </c>
      <c r="B11" s="48"/>
      <c r="C11" s="49"/>
    </row>
    <row r="12" spans="1:237" x14ac:dyDescent="0.25">
      <c r="A12" s="50"/>
      <c r="B12" s="48"/>
      <c r="C12" s="51"/>
    </row>
    <row r="13" spans="1:237" x14ac:dyDescent="0.25">
      <c r="A13" s="47" t="s">
        <v>310</v>
      </c>
      <c r="B13" s="48"/>
      <c r="C13" s="52"/>
    </row>
    <row r="14" spans="1:237" x14ac:dyDescent="0.25">
      <c r="A14" s="47" t="s">
        <v>311</v>
      </c>
      <c r="B14" s="48"/>
      <c r="C14" s="49"/>
    </row>
    <row r="15" spans="1:237" x14ac:dyDescent="0.25">
      <c r="A15" s="50" t="s">
        <v>312</v>
      </c>
      <c r="B15" s="53" t="s">
        <v>313</v>
      </c>
      <c r="C15" s="51">
        <v>11958</v>
      </c>
    </row>
    <row r="16" spans="1:237" ht="31.5" x14ac:dyDescent="0.25">
      <c r="A16" s="50" t="s">
        <v>314</v>
      </c>
      <c r="B16" s="53" t="s">
        <v>315</v>
      </c>
      <c r="C16" s="51">
        <v>11958</v>
      </c>
    </row>
    <row r="17" spans="1:3" x14ac:dyDescent="0.25">
      <c r="A17" s="50" t="s">
        <v>316</v>
      </c>
      <c r="B17" s="53" t="s">
        <v>317</v>
      </c>
      <c r="C17" s="51">
        <v>897</v>
      </c>
    </row>
    <row r="18" spans="1:3" ht="31.5" x14ac:dyDescent="0.25">
      <c r="A18" s="50" t="s">
        <v>318</v>
      </c>
      <c r="B18" s="53" t="s">
        <v>319</v>
      </c>
      <c r="C18" s="51">
        <v>-118</v>
      </c>
    </row>
    <row r="19" spans="1:3" x14ac:dyDescent="0.25">
      <c r="A19" s="50" t="s">
        <v>320</v>
      </c>
      <c r="B19" s="53" t="s">
        <v>321</v>
      </c>
      <c r="C19" s="51">
        <v>925</v>
      </c>
    </row>
    <row r="20" spans="1:3" x14ac:dyDescent="0.25">
      <c r="A20" s="50" t="s">
        <v>322</v>
      </c>
      <c r="B20" s="53" t="s">
        <v>323</v>
      </c>
      <c r="C20" s="51">
        <v>90</v>
      </c>
    </row>
    <row r="21" spans="1:3" x14ac:dyDescent="0.25">
      <c r="A21" s="50" t="s">
        <v>324</v>
      </c>
      <c r="B21" s="53" t="s">
        <v>325</v>
      </c>
      <c r="C21" s="51">
        <v>-1046</v>
      </c>
    </row>
    <row r="22" spans="1:3" ht="31.5" x14ac:dyDescent="0.25">
      <c r="A22" s="50" t="s">
        <v>326</v>
      </c>
      <c r="B22" s="53" t="s">
        <v>327</v>
      </c>
      <c r="C22" s="51">
        <v>-1046</v>
      </c>
    </row>
    <row r="23" spans="1:3" x14ac:dyDescent="0.25">
      <c r="A23" s="50" t="s">
        <v>328</v>
      </c>
      <c r="B23" s="53" t="s">
        <v>190</v>
      </c>
      <c r="C23" s="51">
        <v>2774</v>
      </c>
    </row>
    <row r="24" spans="1:3" x14ac:dyDescent="0.25">
      <c r="A24" s="50" t="s">
        <v>329</v>
      </c>
      <c r="B24" s="53" t="s">
        <v>330</v>
      </c>
      <c r="C24" s="51">
        <v>2774</v>
      </c>
    </row>
    <row r="25" spans="1:3" x14ac:dyDescent="0.25">
      <c r="A25" s="50" t="s">
        <v>331</v>
      </c>
      <c r="B25" s="53" t="s">
        <v>196</v>
      </c>
      <c r="C25" s="51">
        <v>39117</v>
      </c>
    </row>
    <row r="26" spans="1:3" x14ac:dyDescent="0.25">
      <c r="A26" s="50" t="s">
        <v>332</v>
      </c>
      <c r="B26" s="53" t="s">
        <v>333</v>
      </c>
      <c r="C26" s="51">
        <v>39117</v>
      </c>
    </row>
    <row r="27" spans="1:3" x14ac:dyDescent="0.25">
      <c r="A27" s="54" t="s">
        <v>334</v>
      </c>
      <c r="B27" s="48"/>
      <c r="C27" s="52">
        <v>53700</v>
      </c>
    </row>
    <row r="28" spans="1:3" x14ac:dyDescent="0.25">
      <c r="A28" s="55" t="s">
        <v>335</v>
      </c>
      <c r="B28" s="48"/>
      <c r="C28" s="56">
        <f>C13+C27</f>
        <v>53700</v>
      </c>
    </row>
    <row r="29" spans="1:3" x14ac:dyDescent="0.25">
      <c r="A29" s="47" t="s">
        <v>336</v>
      </c>
      <c r="B29" s="48"/>
      <c r="C29" s="49"/>
    </row>
    <row r="30" spans="1:3" ht="31.5" x14ac:dyDescent="0.25">
      <c r="A30" s="50" t="s">
        <v>337</v>
      </c>
      <c r="B30" s="53" t="s">
        <v>338</v>
      </c>
      <c r="C30" s="51">
        <v>24755370</v>
      </c>
    </row>
    <row r="31" spans="1:3" ht="31.5" x14ac:dyDescent="0.25">
      <c r="A31" s="50" t="s">
        <v>339</v>
      </c>
      <c r="B31" s="53" t="s">
        <v>340</v>
      </c>
      <c r="C31" s="51">
        <v>23886765</v>
      </c>
    </row>
    <row r="32" spans="1:3" ht="47.25" x14ac:dyDescent="0.25">
      <c r="A32" s="50" t="s">
        <v>341</v>
      </c>
      <c r="B32" s="53" t="s">
        <v>342</v>
      </c>
      <c r="C32" s="51">
        <v>514889</v>
      </c>
    </row>
    <row r="33" spans="1:3" x14ac:dyDescent="0.25">
      <c r="A33" s="50" t="s">
        <v>343</v>
      </c>
      <c r="B33" s="53" t="s">
        <v>344</v>
      </c>
      <c r="C33" s="51">
        <v>-1613</v>
      </c>
    </row>
    <row r="34" spans="1:3" ht="31.5" x14ac:dyDescent="0.25">
      <c r="A34" s="50" t="s">
        <v>345</v>
      </c>
      <c r="B34" s="53" t="s">
        <v>346</v>
      </c>
      <c r="C34" s="51">
        <v>355329</v>
      </c>
    </row>
    <row r="35" spans="1:3" x14ac:dyDescent="0.25">
      <c r="A35" s="50" t="s">
        <v>347</v>
      </c>
      <c r="B35" s="53" t="s">
        <v>348</v>
      </c>
      <c r="C35" s="51">
        <v>939418</v>
      </c>
    </row>
    <row r="36" spans="1:3" ht="31.5" x14ac:dyDescent="0.25">
      <c r="A36" s="50" t="s">
        <v>349</v>
      </c>
      <c r="B36" s="53" t="s">
        <v>350</v>
      </c>
      <c r="C36" s="51">
        <v>1045574</v>
      </c>
    </row>
    <row r="37" spans="1:3" ht="31.5" x14ac:dyDescent="0.25">
      <c r="A37" s="50" t="s">
        <v>351</v>
      </c>
      <c r="B37" s="53" t="s">
        <v>352</v>
      </c>
      <c r="C37" s="51">
        <v>-110722</v>
      </c>
    </row>
    <row r="38" spans="1:3" ht="31.5" x14ac:dyDescent="0.25">
      <c r="A38" s="50" t="s">
        <v>353</v>
      </c>
      <c r="B38" s="53" t="s">
        <v>354</v>
      </c>
      <c r="C38" s="51">
        <v>4566</v>
      </c>
    </row>
    <row r="39" spans="1:3" ht="47.25" x14ac:dyDescent="0.25">
      <c r="A39" s="50" t="s">
        <v>355</v>
      </c>
      <c r="B39" s="53" t="s">
        <v>356</v>
      </c>
      <c r="C39" s="51">
        <v>3727</v>
      </c>
    </row>
    <row r="40" spans="1:3" x14ac:dyDescent="0.25">
      <c r="A40" s="50" t="s">
        <v>357</v>
      </c>
      <c r="B40" s="53" t="s">
        <v>358</v>
      </c>
      <c r="C40" s="51">
        <v>3727</v>
      </c>
    </row>
    <row r="41" spans="1:3" x14ac:dyDescent="0.25">
      <c r="A41" s="47" t="s">
        <v>359</v>
      </c>
      <c r="B41" s="48"/>
      <c r="C41" s="52">
        <v>25698515</v>
      </c>
    </row>
    <row r="42" spans="1:3" x14ac:dyDescent="0.25">
      <c r="A42" s="47" t="s">
        <v>360</v>
      </c>
      <c r="B42" s="48"/>
      <c r="C42" s="49"/>
    </row>
    <row r="43" spans="1:3" ht="31.5" x14ac:dyDescent="0.25">
      <c r="A43" s="50" t="s">
        <v>361</v>
      </c>
      <c r="B43" s="53" t="s">
        <v>362</v>
      </c>
      <c r="C43" s="51">
        <v>-22485</v>
      </c>
    </row>
    <row r="44" spans="1:3" x14ac:dyDescent="0.25">
      <c r="A44" s="47" t="s">
        <v>363</v>
      </c>
      <c r="B44" s="48"/>
      <c r="C44" s="52">
        <v>-22485</v>
      </c>
    </row>
    <row r="45" spans="1:3" x14ac:dyDescent="0.25">
      <c r="A45" s="47" t="s">
        <v>364</v>
      </c>
      <c r="B45" s="48"/>
      <c r="C45" s="56">
        <f>C28+C41+C44</f>
        <v>25729730</v>
      </c>
    </row>
    <row r="46" spans="1:3" x14ac:dyDescent="0.25">
      <c r="A46" s="47" t="s">
        <v>365</v>
      </c>
      <c r="B46" s="48"/>
      <c r="C46" s="49"/>
    </row>
    <row r="47" spans="1:3" ht="36.75" customHeight="1" x14ac:dyDescent="0.25">
      <c r="A47" s="50" t="s">
        <v>366</v>
      </c>
      <c r="B47" s="53" t="s">
        <v>367</v>
      </c>
      <c r="C47" s="51">
        <v>29670</v>
      </c>
    </row>
    <row r="48" spans="1:3" ht="31.5" x14ac:dyDescent="0.25">
      <c r="A48" s="50" t="s">
        <v>368</v>
      </c>
      <c r="B48" s="53" t="s">
        <v>369</v>
      </c>
      <c r="C48" s="51">
        <v>29670</v>
      </c>
    </row>
    <row r="49" spans="1:3" ht="47.25" x14ac:dyDescent="0.25">
      <c r="A49" s="50" t="s">
        <v>370</v>
      </c>
      <c r="B49" s="53" t="s">
        <v>371</v>
      </c>
      <c r="C49" s="51">
        <v>-7351152</v>
      </c>
    </row>
    <row r="50" spans="1:3" ht="31.5" x14ac:dyDescent="0.25">
      <c r="A50" s="50" t="s">
        <v>372</v>
      </c>
      <c r="B50" s="53" t="s">
        <v>373</v>
      </c>
      <c r="C50" s="51">
        <v>9440223</v>
      </c>
    </row>
    <row r="51" spans="1:3" ht="31.5" x14ac:dyDescent="0.25">
      <c r="A51" s="50" t="s">
        <v>374</v>
      </c>
      <c r="B51" s="53" t="s">
        <v>375</v>
      </c>
      <c r="C51" s="51">
        <v>35274</v>
      </c>
    </row>
    <row r="52" spans="1:3" ht="18" customHeight="1" x14ac:dyDescent="0.25">
      <c r="A52" s="50" t="s">
        <v>376</v>
      </c>
      <c r="B52" s="53" t="s">
        <v>377</v>
      </c>
      <c r="C52" s="51">
        <v>-16810335</v>
      </c>
    </row>
    <row r="53" spans="1:3" ht="31.5" x14ac:dyDescent="0.25">
      <c r="A53" s="50" t="s">
        <v>378</v>
      </c>
      <c r="B53" s="53" t="s">
        <v>379</v>
      </c>
      <c r="C53" s="51">
        <v>-16314</v>
      </c>
    </row>
    <row r="54" spans="1:3" x14ac:dyDescent="0.25">
      <c r="A54" s="47" t="s">
        <v>380</v>
      </c>
      <c r="B54" s="48"/>
      <c r="C54" s="52">
        <v>-7321482</v>
      </c>
    </row>
    <row r="55" spans="1:3" x14ac:dyDescent="0.25">
      <c r="A55" s="47" t="s">
        <v>381</v>
      </c>
      <c r="B55" s="48"/>
      <c r="C55" s="56">
        <f>C45+C54</f>
        <v>18408248</v>
      </c>
    </row>
    <row r="56" spans="1:3" x14ac:dyDescent="0.25">
      <c r="A56" s="45" t="s">
        <v>382</v>
      </c>
      <c r="B56" s="48"/>
      <c r="C56" s="45"/>
    </row>
    <row r="57" spans="1:3" x14ac:dyDescent="0.25">
      <c r="A57" s="47" t="s">
        <v>308</v>
      </c>
      <c r="B57" s="48"/>
      <c r="C57" s="49"/>
    </row>
    <row r="58" spans="1:3" x14ac:dyDescent="0.25">
      <c r="A58" s="47" t="s">
        <v>309</v>
      </c>
      <c r="B58" s="48"/>
      <c r="C58" s="49"/>
    </row>
    <row r="59" spans="1:3" x14ac:dyDescent="0.25">
      <c r="A59" s="50" t="s">
        <v>383</v>
      </c>
      <c r="B59" s="53" t="s">
        <v>28</v>
      </c>
      <c r="C59" s="51">
        <v>74069</v>
      </c>
    </row>
    <row r="60" spans="1:3" ht="31.5" x14ac:dyDescent="0.25">
      <c r="A60" s="50" t="s">
        <v>384</v>
      </c>
      <c r="B60" s="53" t="s">
        <v>385</v>
      </c>
      <c r="C60" s="51">
        <v>74069</v>
      </c>
    </row>
    <row r="61" spans="1:3" x14ac:dyDescent="0.25">
      <c r="A61" s="50" t="s">
        <v>386</v>
      </c>
      <c r="B61" s="53" t="s">
        <v>387</v>
      </c>
      <c r="C61" s="51">
        <v>20783</v>
      </c>
    </row>
    <row r="62" spans="1:3" x14ac:dyDescent="0.25">
      <c r="A62" s="50" t="s">
        <v>388</v>
      </c>
      <c r="B62" s="53" t="s">
        <v>389</v>
      </c>
      <c r="C62" s="51">
        <v>4872894</v>
      </c>
    </row>
    <row r="63" spans="1:3" x14ac:dyDescent="0.25">
      <c r="A63" s="50" t="s">
        <v>390</v>
      </c>
      <c r="B63" s="53" t="s">
        <v>391</v>
      </c>
      <c r="C63" s="51">
        <v>1884210</v>
      </c>
    </row>
    <row r="64" spans="1:3" x14ac:dyDescent="0.25">
      <c r="A64" s="50" t="s">
        <v>392</v>
      </c>
      <c r="B64" s="53" t="s">
        <v>393</v>
      </c>
      <c r="C64" s="51">
        <v>1833376</v>
      </c>
    </row>
    <row r="65" spans="1:3" ht="31.5" x14ac:dyDescent="0.25">
      <c r="A65" s="50" t="s">
        <v>394</v>
      </c>
      <c r="B65" s="53" t="s">
        <v>395</v>
      </c>
      <c r="C65" s="51">
        <v>1117464</v>
      </c>
    </row>
    <row r="66" spans="1:3" x14ac:dyDescent="0.25">
      <c r="A66" s="50" t="s">
        <v>396</v>
      </c>
      <c r="B66" s="53" t="s">
        <v>397</v>
      </c>
      <c r="C66" s="51">
        <v>37844</v>
      </c>
    </row>
    <row r="67" spans="1:3" x14ac:dyDescent="0.25">
      <c r="A67" s="50" t="s">
        <v>398</v>
      </c>
      <c r="B67" s="53" t="s">
        <v>399</v>
      </c>
      <c r="C67" s="51">
        <v>177</v>
      </c>
    </row>
    <row r="68" spans="1:3" x14ac:dyDescent="0.25">
      <c r="A68" s="47" t="s">
        <v>310</v>
      </c>
      <c r="B68" s="48"/>
      <c r="C68" s="52">
        <v>4947140</v>
      </c>
    </row>
    <row r="69" spans="1:3" x14ac:dyDescent="0.25">
      <c r="A69" s="47"/>
      <c r="B69" s="48"/>
      <c r="C69" s="52"/>
    </row>
    <row r="70" spans="1:3" x14ac:dyDescent="0.25">
      <c r="A70" s="47" t="s">
        <v>311</v>
      </c>
      <c r="B70" s="48"/>
      <c r="C70" s="49"/>
    </row>
    <row r="71" spans="1:3" x14ac:dyDescent="0.25">
      <c r="A71" s="50" t="s">
        <v>400</v>
      </c>
      <c r="B71" s="53" t="s">
        <v>401</v>
      </c>
      <c r="C71" s="51">
        <v>1283244</v>
      </c>
    </row>
    <row r="72" spans="1:3" ht="31.5" x14ac:dyDescent="0.25">
      <c r="A72" s="50" t="s">
        <v>402</v>
      </c>
      <c r="B72" s="53" t="s">
        <v>403</v>
      </c>
      <c r="C72" s="51">
        <v>499449</v>
      </c>
    </row>
    <row r="73" spans="1:3" x14ac:dyDescent="0.25">
      <c r="A73" s="50" t="s">
        <v>404</v>
      </c>
      <c r="B73" s="53" t="s">
        <v>405</v>
      </c>
      <c r="C73" s="51">
        <v>527830</v>
      </c>
    </row>
    <row r="74" spans="1:3" x14ac:dyDescent="0.25">
      <c r="A74" s="50" t="s">
        <v>406</v>
      </c>
      <c r="B74" s="53" t="s">
        <v>407</v>
      </c>
      <c r="C74" s="51">
        <v>255251</v>
      </c>
    </row>
    <row r="75" spans="1:3" x14ac:dyDescent="0.25">
      <c r="A75" s="50" t="s">
        <v>408</v>
      </c>
      <c r="B75" s="53" t="s">
        <v>409</v>
      </c>
      <c r="C75" s="51">
        <v>694</v>
      </c>
    </row>
    <row r="76" spans="1:3" x14ac:dyDescent="0.25">
      <c r="A76" s="50" t="s">
        <v>410</v>
      </c>
      <c r="B76" s="53" t="s">
        <v>411</v>
      </c>
      <c r="C76" s="51">
        <v>20</v>
      </c>
    </row>
    <row r="77" spans="1:3" x14ac:dyDescent="0.25">
      <c r="A77" s="50" t="s">
        <v>312</v>
      </c>
      <c r="B77" s="53" t="s">
        <v>313</v>
      </c>
      <c r="C77" s="51">
        <v>3161264</v>
      </c>
    </row>
    <row r="78" spans="1:3" x14ac:dyDescent="0.25">
      <c r="A78" s="50" t="s">
        <v>412</v>
      </c>
      <c r="B78" s="53" t="s">
        <v>413</v>
      </c>
      <c r="C78" s="51">
        <v>24713</v>
      </c>
    </row>
    <row r="79" spans="1:3" ht="31.5" x14ac:dyDescent="0.25">
      <c r="A79" s="50" t="s">
        <v>414</v>
      </c>
      <c r="B79" s="53" t="s">
        <v>415</v>
      </c>
      <c r="C79" s="51">
        <v>108173</v>
      </c>
    </row>
    <row r="80" spans="1:3" x14ac:dyDescent="0.25">
      <c r="A80" s="50" t="s">
        <v>416</v>
      </c>
      <c r="B80" s="53" t="s">
        <v>417</v>
      </c>
      <c r="C80" s="51">
        <v>2818112</v>
      </c>
    </row>
    <row r="81" spans="1:3" ht="31.5" x14ac:dyDescent="0.25">
      <c r="A81" s="50" t="s">
        <v>314</v>
      </c>
      <c r="B81" s="53" t="s">
        <v>315</v>
      </c>
      <c r="C81" s="51">
        <v>230</v>
      </c>
    </row>
    <row r="82" spans="1:3" x14ac:dyDescent="0.25">
      <c r="A82" s="50" t="s">
        <v>418</v>
      </c>
      <c r="B82" s="53" t="s">
        <v>419</v>
      </c>
      <c r="C82" s="51">
        <v>126656</v>
      </c>
    </row>
    <row r="83" spans="1:3" x14ac:dyDescent="0.25">
      <c r="A83" s="50" t="s">
        <v>420</v>
      </c>
      <c r="B83" s="53" t="s">
        <v>421</v>
      </c>
      <c r="C83" s="51">
        <v>68141</v>
      </c>
    </row>
    <row r="84" spans="1:3" x14ac:dyDescent="0.25">
      <c r="A84" s="50" t="s">
        <v>422</v>
      </c>
      <c r="B84" s="53" t="s">
        <v>423</v>
      </c>
      <c r="C84" s="51">
        <v>4368</v>
      </c>
    </row>
    <row r="85" spans="1:3" x14ac:dyDescent="0.25">
      <c r="A85" s="50" t="s">
        <v>424</v>
      </c>
      <c r="B85" s="53" t="s">
        <v>425</v>
      </c>
      <c r="C85" s="51">
        <v>3206</v>
      </c>
    </row>
    <row r="86" spans="1:3" x14ac:dyDescent="0.25">
      <c r="A86" s="50" t="s">
        <v>426</v>
      </c>
      <c r="B86" s="53" t="s">
        <v>427</v>
      </c>
      <c r="C86" s="51">
        <v>7665</v>
      </c>
    </row>
    <row r="87" spans="1:3" x14ac:dyDescent="0.25">
      <c r="A87" s="50" t="s">
        <v>428</v>
      </c>
      <c r="B87" s="53" t="s">
        <v>429</v>
      </c>
      <c r="C87" s="51">
        <v>162519</v>
      </c>
    </row>
    <row r="88" spans="1:3" ht="31.5" x14ac:dyDescent="0.25">
      <c r="A88" s="50" t="s">
        <v>430</v>
      </c>
      <c r="B88" s="53" t="s">
        <v>431</v>
      </c>
      <c r="C88" s="51">
        <v>7699</v>
      </c>
    </row>
    <row r="89" spans="1:3" ht="31.5" x14ac:dyDescent="0.25">
      <c r="A89" s="50" t="s">
        <v>432</v>
      </c>
      <c r="B89" s="53" t="s">
        <v>433</v>
      </c>
      <c r="C89" s="51">
        <v>154820</v>
      </c>
    </row>
    <row r="90" spans="1:3" x14ac:dyDescent="0.25">
      <c r="A90" s="50" t="s">
        <v>316</v>
      </c>
      <c r="B90" s="53" t="s">
        <v>317</v>
      </c>
      <c r="C90" s="51">
        <v>10203</v>
      </c>
    </row>
    <row r="91" spans="1:3" ht="31.5" x14ac:dyDescent="0.25">
      <c r="A91" s="50" t="s">
        <v>318</v>
      </c>
      <c r="B91" s="53" t="s">
        <v>319</v>
      </c>
      <c r="C91" s="51">
        <v>-5</v>
      </c>
    </row>
    <row r="92" spans="1:3" x14ac:dyDescent="0.25">
      <c r="A92" s="50" t="s">
        <v>320</v>
      </c>
      <c r="B92" s="53" t="s">
        <v>321</v>
      </c>
      <c r="C92" s="51">
        <v>232</v>
      </c>
    </row>
    <row r="93" spans="1:3" x14ac:dyDescent="0.25">
      <c r="A93" s="50" t="s">
        <v>322</v>
      </c>
      <c r="B93" s="53" t="s">
        <v>323</v>
      </c>
      <c r="C93" s="51">
        <v>9976</v>
      </c>
    </row>
    <row r="94" spans="1:3" x14ac:dyDescent="0.25">
      <c r="A94" s="50" t="s">
        <v>324</v>
      </c>
      <c r="B94" s="53" t="s">
        <v>325</v>
      </c>
      <c r="C94" s="51">
        <v>-67541</v>
      </c>
    </row>
    <row r="95" spans="1:3" x14ac:dyDescent="0.25">
      <c r="A95" s="50" t="s">
        <v>434</v>
      </c>
      <c r="B95" s="53" t="s">
        <v>435</v>
      </c>
      <c r="C95" s="51">
        <v>-6244</v>
      </c>
    </row>
    <row r="96" spans="1:3" ht="31.5" x14ac:dyDescent="0.25">
      <c r="A96" s="50" t="s">
        <v>326</v>
      </c>
      <c r="B96" s="53" t="s">
        <v>327</v>
      </c>
      <c r="C96" s="51">
        <v>-61297</v>
      </c>
    </row>
    <row r="97" spans="1:3" x14ac:dyDescent="0.25">
      <c r="A97" s="50" t="s">
        <v>436</v>
      </c>
      <c r="B97" s="53" t="s">
        <v>104</v>
      </c>
      <c r="C97" s="51">
        <v>365961</v>
      </c>
    </row>
    <row r="98" spans="1:3" x14ac:dyDescent="0.25">
      <c r="A98" s="50" t="s">
        <v>437</v>
      </c>
      <c r="B98" s="53" t="s">
        <v>438</v>
      </c>
      <c r="C98" s="51">
        <v>136490</v>
      </c>
    </row>
    <row r="99" spans="1:3" ht="31.5" x14ac:dyDescent="0.25">
      <c r="A99" s="50" t="s">
        <v>439</v>
      </c>
      <c r="B99" s="53" t="s">
        <v>440</v>
      </c>
      <c r="C99" s="51">
        <v>11368</v>
      </c>
    </row>
    <row r="100" spans="1:3" x14ac:dyDescent="0.25">
      <c r="A100" s="50" t="s">
        <v>441</v>
      </c>
      <c r="B100" s="53" t="s">
        <v>442</v>
      </c>
      <c r="C100" s="51">
        <v>218103</v>
      </c>
    </row>
    <row r="101" spans="1:3" x14ac:dyDescent="0.25">
      <c r="A101" s="50" t="s">
        <v>443</v>
      </c>
      <c r="B101" s="53" t="s">
        <v>444</v>
      </c>
      <c r="C101" s="51">
        <v>82448</v>
      </c>
    </row>
    <row r="102" spans="1:3" x14ac:dyDescent="0.25">
      <c r="A102" s="50" t="s">
        <v>328</v>
      </c>
      <c r="B102" s="53" t="s">
        <v>190</v>
      </c>
      <c r="C102" s="51">
        <v>110324</v>
      </c>
    </row>
    <row r="103" spans="1:3" x14ac:dyDescent="0.25">
      <c r="A103" s="50" t="s">
        <v>329</v>
      </c>
      <c r="B103" s="53" t="s">
        <v>330</v>
      </c>
      <c r="C103" s="51">
        <v>1538</v>
      </c>
    </row>
    <row r="104" spans="1:3" x14ac:dyDescent="0.25">
      <c r="A104" s="50" t="s">
        <v>445</v>
      </c>
      <c r="B104" s="53" t="s">
        <v>446</v>
      </c>
      <c r="C104" s="51">
        <v>108786</v>
      </c>
    </row>
    <row r="105" spans="1:3" x14ac:dyDescent="0.25">
      <c r="A105" s="50" t="s">
        <v>331</v>
      </c>
      <c r="B105" s="53" t="s">
        <v>196</v>
      </c>
      <c r="C105" s="51">
        <v>-7564</v>
      </c>
    </row>
    <row r="106" spans="1:3" x14ac:dyDescent="0.25">
      <c r="A106" s="50" t="s">
        <v>332</v>
      </c>
      <c r="B106" s="53" t="s">
        <v>333</v>
      </c>
      <c r="C106" s="51">
        <v>-7564</v>
      </c>
    </row>
    <row r="107" spans="1:3" x14ac:dyDescent="0.25">
      <c r="A107" s="54" t="s">
        <v>334</v>
      </c>
      <c r="B107" s="48"/>
      <c r="C107" s="52">
        <v>5100858</v>
      </c>
    </row>
    <row r="108" spans="1:3" x14ac:dyDescent="0.25">
      <c r="A108" s="55" t="s">
        <v>335</v>
      </c>
      <c r="B108" s="48"/>
      <c r="C108" s="56">
        <f>C68+C107</f>
        <v>10047998</v>
      </c>
    </row>
    <row r="109" spans="1:3" x14ac:dyDescent="0.25">
      <c r="A109" s="47" t="s">
        <v>336</v>
      </c>
      <c r="B109" s="48"/>
      <c r="C109" s="49"/>
    </row>
    <row r="110" spans="1:3" ht="31.5" x14ac:dyDescent="0.25">
      <c r="A110" s="50" t="s">
        <v>337</v>
      </c>
      <c r="B110" s="53" t="s">
        <v>338</v>
      </c>
      <c r="C110" s="51">
        <v>1783745</v>
      </c>
    </row>
    <row r="111" spans="1:3" ht="31.5" x14ac:dyDescent="0.25">
      <c r="A111" s="50" t="s">
        <v>447</v>
      </c>
      <c r="B111" s="53" t="s">
        <v>448</v>
      </c>
      <c r="C111" s="51">
        <v>1685400</v>
      </c>
    </row>
    <row r="112" spans="1:3" ht="47.25" x14ac:dyDescent="0.25">
      <c r="A112" s="50" t="s">
        <v>341</v>
      </c>
      <c r="B112" s="53" t="s">
        <v>342</v>
      </c>
      <c r="C112" s="51">
        <v>99692</v>
      </c>
    </row>
    <row r="113" spans="1:3" x14ac:dyDescent="0.25">
      <c r="A113" s="50" t="s">
        <v>343</v>
      </c>
      <c r="B113" s="53" t="s">
        <v>344</v>
      </c>
      <c r="C113" s="51">
        <v>-1347</v>
      </c>
    </row>
    <row r="114" spans="1:3" x14ac:dyDescent="0.25">
      <c r="A114" s="50" t="s">
        <v>347</v>
      </c>
      <c r="B114" s="53" t="s">
        <v>348</v>
      </c>
      <c r="C114" s="51">
        <v>2390</v>
      </c>
    </row>
    <row r="115" spans="1:3" ht="31.5" x14ac:dyDescent="0.25">
      <c r="A115" s="50" t="s">
        <v>349</v>
      </c>
      <c r="B115" s="53" t="s">
        <v>350</v>
      </c>
      <c r="C115" s="51">
        <v>2390</v>
      </c>
    </row>
    <row r="116" spans="1:3" ht="31.5" x14ac:dyDescent="0.25">
      <c r="A116" s="50" t="s">
        <v>449</v>
      </c>
      <c r="B116" s="53" t="s">
        <v>450</v>
      </c>
      <c r="C116" s="51">
        <v>-625618</v>
      </c>
    </row>
    <row r="117" spans="1:3" x14ac:dyDescent="0.25">
      <c r="A117" s="50" t="s">
        <v>451</v>
      </c>
      <c r="B117" s="53" t="s">
        <v>452</v>
      </c>
      <c r="C117" s="51">
        <v>-625618</v>
      </c>
    </row>
    <row r="118" spans="1:3" ht="47.25" x14ac:dyDescent="0.25">
      <c r="A118" s="50" t="s">
        <v>355</v>
      </c>
      <c r="B118" s="53" t="s">
        <v>356</v>
      </c>
      <c r="C118" s="51">
        <v>7467</v>
      </c>
    </row>
    <row r="119" spans="1:3" x14ac:dyDescent="0.25">
      <c r="A119" s="50" t="s">
        <v>357</v>
      </c>
      <c r="B119" s="53" t="s">
        <v>358</v>
      </c>
      <c r="C119" s="51">
        <v>7467</v>
      </c>
    </row>
    <row r="120" spans="1:3" x14ac:dyDescent="0.25">
      <c r="A120" s="47" t="s">
        <v>359</v>
      </c>
      <c r="B120" s="48"/>
      <c r="C120" s="52">
        <v>1167984</v>
      </c>
    </row>
    <row r="121" spans="1:3" x14ac:dyDescent="0.25">
      <c r="A121" s="47" t="s">
        <v>360</v>
      </c>
      <c r="B121" s="48"/>
      <c r="C121" s="49"/>
    </row>
    <row r="122" spans="1:3" ht="31.5" x14ac:dyDescent="0.25">
      <c r="A122" s="50" t="s">
        <v>361</v>
      </c>
      <c r="B122" s="53" t="s">
        <v>362</v>
      </c>
      <c r="C122" s="51">
        <v>89414</v>
      </c>
    </row>
    <row r="123" spans="1:3" x14ac:dyDescent="0.25">
      <c r="A123" s="47" t="s">
        <v>363</v>
      </c>
      <c r="B123" s="48"/>
      <c r="C123" s="52">
        <v>89414</v>
      </c>
    </row>
    <row r="124" spans="1:3" x14ac:dyDescent="0.25">
      <c r="A124" s="47" t="s">
        <v>364</v>
      </c>
      <c r="B124" s="48"/>
      <c r="C124" s="56">
        <f>C108+C120+C123</f>
        <v>11305396</v>
      </c>
    </row>
    <row r="125" spans="1:3" x14ac:dyDescent="0.25">
      <c r="A125" s="47"/>
      <c r="B125" s="48"/>
      <c r="C125" s="56"/>
    </row>
    <row r="126" spans="1:3" x14ac:dyDescent="0.25">
      <c r="A126" s="47" t="s">
        <v>365</v>
      </c>
      <c r="B126" s="48"/>
      <c r="C126" s="49"/>
    </row>
    <row r="127" spans="1:3" ht="16.5" customHeight="1" x14ac:dyDescent="0.25">
      <c r="A127" s="50" t="s">
        <v>453</v>
      </c>
      <c r="B127" s="53" t="s">
        <v>454</v>
      </c>
      <c r="C127" s="51">
        <v>580381</v>
      </c>
    </row>
    <row r="128" spans="1:3" ht="31.5" x14ac:dyDescent="0.25">
      <c r="A128" s="50" t="s">
        <v>455</v>
      </c>
      <c r="B128" s="53" t="s">
        <v>456</v>
      </c>
      <c r="C128" s="51">
        <v>72136</v>
      </c>
    </row>
    <row r="129" spans="1:3" ht="31.5" x14ac:dyDescent="0.25">
      <c r="A129" s="50" t="s">
        <v>457</v>
      </c>
      <c r="B129" s="53" t="s">
        <v>458</v>
      </c>
      <c r="C129" s="51">
        <v>226216</v>
      </c>
    </row>
    <row r="130" spans="1:3" ht="31.5" x14ac:dyDescent="0.25">
      <c r="A130" s="50" t="s">
        <v>459</v>
      </c>
      <c r="B130" s="53" t="s">
        <v>460</v>
      </c>
      <c r="C130" s="51">
        <v>325529</v>
      </c>
    </row>
    <row r="131" spans="1:3" ht="31.5" x14ac:dyDescent="0.25">
      <c r="A131" s="50" t="s">
        <v>461</v>
      </c>
      <c r="B131" s="53" t="s">
        <v>462</v>
      </c>
      <c r="C131" s="51">
        <v>325529</v>
      </c>
    </row>
    <row r="132" spans="1:3" ht="31.5" x14ac:dyDescent="0.25">
      <c r="A132" s="50" t="s">
        <v>463</v>
      </c>
      <c r="B132" s="53" t="s">
        <v>464</v>
      </c>
      <c r="C132" s="51">
        <v>-43500</v>
      </c>
    </row>
    <row r="133" spans="1:3" ht="49.5" customHeight="1" x14ac:dyDescent="0.25">
      <c r="A133" s="57" t="s">
        <v>465</v>
      </c>
      <c r="B133" s="53" t="s">
        <v>466</v>
      </c>
      <c r="C133" s="51">
        <v>-29000</v>
      </c>
    </row>
    <row r="134" spans="1:3" ht="37.5" customHeight="1" x14ac:dyDescent="0.25">
      <c r="A134" s="50" t="s">
        <v>366</v>
      </c>
      <c r="B134" s="53" t="s">
        <v>367</v>
      </c>
      <c r="C134" s="51">
        <v>-3645</v>
      </c>
    </row>
    <row r="135" spans="1:3" ht="31.5" x14ac:dyDescent="0.25">
      <c r="A135" s="50" t="s">
        <v>368</v>
      </c>
      <c r="B135" s="53" t="s">
        <v>369</v>
      </c>
      <c r="C135" s="51">
        <v>-3645</v>
      </c>
    </row>
    <row r="136" spans="1:3" ht="47.25" x14ac:dyDescent="0.25">
      <c r="A136" s="50" t="s">
        <v>370</v>
      </c>
      <c r="B136" s="53" t="s">
        <v>371</v>
      </c>
      <c r="C136" s="51">
        <v>-3063947</v>
      </c>
    </row>
    <row r="137" spans="1:3" ht="31.5" x14ac:dyDescent="0.25">
      <c r="A137" s="50" t="s">
        <v>372</v>
      </c>
      <c r="B137" s="53" t="s">
        <v>373</v>
      </c>
      <c r="C137" s="51">
        <v>12667884</v>
      </c>
    </row>
    <row r="138" spans="1:3" ht="31.5" x14ac:dyDescent="0.25">
      <c r="A138" s="50" t="s">
        <v>374</v>
      </c>
      <c r="B138" s="53" t="s">
        <v>375</v>
      </c>
      <c r="C138" s="51">
        <v>46720</v>
      </c>
    </row>
    <row r="139" spans="1:3" ht="31.5" x14ac:dyDescent="0.25">
      <c r="A139" s="50" t="s">
        <v>467</v>
      </c>
      <c r="B139" s="53" t="s">
        <v>468</v>
      </c>
      <c r="C139" s="51">
        <v>819551</v>
      </c>
    </row>
    <row r="140" spans="1:3" ht="31.5" x14ac:dyDescent="0.25">
      <c r="A140" s="50" t="s">
        <v>469</v>
      </c>
      <c r="B140" s="53" t="s">
        <v>470</v>
      </c>
      <c r="C140" s="51">
        <v>6520</v>
      </c>
    </row>
    <row r="141" spans="1:3" ht="31.5" x14ac:dyDescent="0.25">
      <c r="A141" s="50" t="s">
        <v>376</v>
      </c>
      <c r="B141" s="53" t="s">
        <v>377</v>
      </c>
      <c r="C141" s="51">
        <v>-15724499</v>
      </c>
    </row>
    <row r="142" spans="1:3" ht="31.5" x14ac:dyDescent="0.25">
      <c r="A142" s="50" t="s">
        <v>378</v>
      </c>
      <c r="B142" s="53" t="s">
        <v>379</v>
      </c>
      <c r="C142" s="51">
        <v>-57092</v>
      </c>
    </row>
    <row r="143" spans="1:3" ht="31.5" x14ac:dyDescent="0.25">
      <c r="A143" s="50" t="s">
        <v>471</v>
      </c>
      <c r="B143" s="53" t="s">
        <v>472</v>
      </c>
      <c r="C143" s="51">
        <v>-823031</v>
      </c>
    </row>
    <row r="144" spans="1:3" x14ac:dyDescent="0.25">
      <c r="A144" s="47" t="s">
        <v>380</v>
      </c>
      <c r="B144" s="48"/>
      <c r="C144" s="52">
        <v>-2487211</v>
      </c>
    </row>
    <row r="145" spans="1:237" x14ac:dyDescent="0.25">
      <c r="A145" s="47" t="s">
        <v>473</v>
      </c>
      <c r="B145" s="48"/>
      <c r="C145" s="56">
        <f>C124+C144</f>
        <v>8818185</v>
      </c>
    </row>
    <row r="146" spans="1:237" x14ac:dyDescent="0.25">
      <c r="A146" s="58"/>
      <c r="B146" s="48"/>
      <c r="C146" s="59"/>
    </row>
    <row r="147" spans="1:237" s="64" customFormat="1" x14ac:dyDescent="0.25">
      <c r="A147" s="60" t="s">
        <v>474</v>
      </c>
      <c r="B147" s="61"/>
      <c r="C147" s="62">
        <f>SUM(C145,C55)</f>
        <v>27226433</v>
      </c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  <c r="AZ147" s="63"/>
      <c r="BA147" s="63"/>
      <c r="BB147" s="63"/>
      <c r="BC147" s="63"/>
      <c r="BD147" s="63"/>
      <c r="BE147" s="63"/>
      <c r="BF147" s="63"/>
      <c r="BG147" s="63"/>
      <c r="BH147" s="63"/>
      <c r="BI147" s="63"/>
      <c r="BJ147" s="63"/>
      <c r="BK147" s="63"/>
      <c r="BL147" s="63"/>
      <c r="BM147" s="63"/>
      <c r="BN147" s="63"/>
      <c r="BO147" s="63"/>
      <c r="BP147" s="63"/>
      <c r="BQ147" s="63"/>
      <c r="BR147" s="63"/>
      <c r="BS147" s="63"/>
      <c r="BT147" s="63"/>
      <c r="BU147" s="63"/>
      <c r="BV147" s="63"/>
      <c r="BW147" s="63"/>
      <c r="BX147" s="63"/>
      <c r="BY147" s="63"/>
      <c r="BZ147" s="63"/>
      <c r="CA147" s="63"/>
      <c r="CB147" s="63"/>
      <c r="CC147" s="63"/>
      <c r="CD147" s="63"/>
      <c r="CE147" s="63"/>
      <c r="CF147" s="63"/>
      <c r="CG147" s="63"/>
      <c r="CH147" s="63"/>
      <c r="CI147" s="63"/>
      <c r="CJ147" s="63"/>
      <c r="CK147" s="63"/>
      <c r="CL147" s="63"/>
      <c r="CM147" s="63"/>
      <c r="CN147" s="63"/>
      <c r="CO147" s="63"/>
      <c r="CP147" s="63"/>
      <c r="CQ147" s="63"/>
      <c r="CR147" s="63"/>
      <c r="CS147" s="63"/>
      <c r="CT147" s="63"/>
      <c r="CU147" s="63"/>
      <c r="CV147" s="63"/>
      <c r="CW147" s="63"/>
      <c r="CX147" s="63"/>
      <c r="CY147" s="63"/>
      <c r="CZ147" s="63"/>
      <c r="DA147" s="63"/>
      <c r="DB147" s="63"/>
      <c r="DC147" s="63"/>
      <c r="DD147" s="63"/>
      <c r="DE147" s="63"/>
      <c r="DF147" s="63"/>
      <c r="DG147" s="63"/>
      <c r="DH147" s="63"/>
      <c r="DI147" s="63"/>
      <c r="DJ147" s="63"/>
      <c r="DK147" s="63"/>
      <c r="DL147" s="63"/>
      <c r="DM147" s="63"/>
      <c r="DN147" s="63"/>
      <c r="DO147" s="63"/>
      <c r="DP147" s="63"/>
      <c r="DQ147" s="63"/>
      <c r="DR147" s="63"/>
      <c r="DS147" s="63"/>
      <c r="DT147" s="63"/>
      <c r="DU147" s="63"/>
      <c r="DV147" s="63"/>
      <c r="DW147" s="63"/>
      <c r="DX147" s="63"/>
      <c r="DY147" s="63"/>
      <c r="DZ147" s="63"/>
      <c r="EA147" s="63"/>
      <c r="EB147" s="63"/>
      <c r="EC147" s="63"/>
      <c r="ED147" s="63"/>
      <c r="EE147" s="63"/>
      <c r="EF147" s="63"/>
      <c r="EG147" s="63"/>
      <c r="EH147" s="63"/>
      <c r="EI147" s="63"/>
      <c r="EJ147" s="63"/>
      <c r="EK147" s="63"/>
      <c r="EL147" s="63"/>
      <c r="EM147" s="63"/>
      <c r="EN147" s="63"/>
      <c r="EO147" s="63"/>
      <c r="EP147" s="63"/>
      <c r="EQ147" s="63"/>
      <c r="ER147" s="63"/>
      <c r="ES147" s="63"/>
      <c r="ET147" s="63"/>
      <c r="EU147" s="63"/>
      <c r="EV147" s="63"/>
      <c r="EW147" s="63"/>
      <c r="EX147" s="63"/>
      <c r="EY147" s="63"/>
      <c r="EZ147" s="63"/>
      <c r="FA147" s="63"/>
      <c r="FB147" s="63"/>
      <c r="FC147" s="63"/>
      <c r="FD147" s="63"/>
      <c r="FE147" s="63"/>
      <c r="FF147" s="63"/>
      <c r="FG147" s="63"/>
      <c r="FH147" s="63"/>
      <c r="FI147" s="63"/>
      <c r="FJ147" s="63"/>
      <c r="FK147" s="63"/>
      <c r="FL147" s="63"/>
      <c r="FM147" s="63"/>
      <c r="FN147" s="63"/>
      <c r="FO147" s="63"/>
      <c r="FP147" s="63"/>
      <c r="FQ147" s="63"/>
      <c r="FR147" s="63"/>
      <c r="FS147" s="63"/>
      <c r="FT147" s="63"/>
      <c r="FU147" s="63"/>
      <c r="FV147" s="63"/>
      <c r="FW147" s="63"/>
      <c r="FX147" s="63"/>
      <c r="FY147" s="63"/>
      <c r="FZ147" s="63"/>
      <c r="GA147" s="63"/>
      <c r="GB147" s="63"/>
      <c r="GC147" s="63"/>
      <c r="GD147" s="63"/>
      <c r="GE147" s="63"/>
      <c r="GF147" s="63"/>
      <c r="GG147" s="63"/>
      <c r="GH147" s="63"/>
      <c r="GI147" s="63"/>
      <c r="GJ147" s="63"/>
      <c r="GK147" s="63"/>
      <c r="GL147" s="63"/>
      <c r="GM147" s="63"/>
      <c r="GN147" s="63"/>
      <c r="GO147" s="63"/>
      <c r="GP147" s="63"/>
      <c r="GQ147" s="63"/>
      <c r="GR147" s="63"/>
      <c r="GS147" s="63"/>
      <c r="GT147" s="63"/>
      <c r="GU147" s="63"/>
      <c r="GV147" s="63"/>
      <c r="GW147" s="63"/>
      <c r="GX147" s="63"/>
      <c r="GY147" s="63"/>
      <c r="GZ147" s="63"/>
      <c r="HA147" s="63"/>
      <c r="HB147" s="63"/>
      <c r="HC147" s="63"/>
      <c r="HD147" s="63"/>
      <c r="HE147" s="63"/>
      <c r="HF147" s="63"/>
      <c r="HG147" s="63"/>
      <c r="HH147" s="63"/>
      <c r="HI147" s="63"/>
      <c r="HJ147" s="63"/>
      <c r="HK147" s="63"/>
      <c r="HL147" s="63"/>
      <c r="HM147" s="63"/>
      <c r="HN147" s="63"/>
      <c r="HO147" s="63"/>
      <c r="HP147" s="63"/>
      <c r="HQ147" s="63"/>
      <c r="HR147" s="63"/>
      <c r="HS147" s="63"/>
      <c r="HT147" s="63"/>
      <c r="HU147" s="63"/>
      <c r="HV147" s="63"/>
      <c r="HW147" s="63"/>
      <c r="HX147" s="63"/>
      <c r="HY147" s="63"/>
      <c r="HZ147" s="63"/>
      <c r="IA147" s="63"/>
      <c r="IB147" s="63"/>
    </row>
    <row r="148" spans="1:237" s="42" customFormat="1" x14ac:dyDescent="0.25">
      <c r="A148" s="41"/>
      <c r="B148" s="41"/>
      <c r="C148" s="65"/>
      <c r="D148" s="65"/>
      <c r="E148" s="41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  <c r="X148" s="41"/>
      <c r="Y148" s="41"/>
      <c r="Z148" s="41"/>
      <c r="AA148" s="41"/>
      <c r="AB148" s="41"/>
      <c r="AC148" s="41"/>
      <c r="AD148" s="41"/>
      <c r="AE148" s="41"/>
      <c r="AF148" s="41"/>
      <c r="AG148" s="41"/>
      <c r="AH148" s="41"/>
      <c r="AI148" s="41"/>
      <c r="AJ148" s="41"/>
      <c r="AK148" s="41"/>
      <c r="AL148" s="41"/>
      <c r="AM148" s="41"/>
      <c r="AN148" s="41"/>
      <c r="AO148" s="41"/>
      <c r="AP148" s="41"/>
      <c r="AQ148" s="41"/>
      <c r="AR148" s="41"/>
      <c r="AS148" s="41"/>
      <c r="AT148" s="41"/>
      <c r="AU148" s="41"/>
      <c r="AV148" s="41"/>
      <c r="AW148" s="41"/>
      <c r="AX148" s="41"/>
      <c r="AY148" s="41"/>
      <c r="AZ148" s="41"/>
      <c r="BA148" s="41"/>
      <c r="BB148" s="41"/>
      <c r="BC148" s="41"/>
      <c r="BD148" s="41"/>
      <c r="BE148" s="41"/>
      <c r="BF148" s="41"/>
      <c r="BG148" s="41"/>
      <c r="BH148" s="41"/>
      <c r="BI148" s="41"/>
      <c r="BJ148" s="41"/>
      <c r="BK148" s="41"/>
      <c r="BL148" s="41"/>
      <c r="BM148" s="41"/>
      <c r="BN148" s="41"/>
      <c r="BO148" s="41"/>
      <c r="BP148" s="41"/>
      <c r="BQ148" s="41"/>
      <c r="BR148" s="41"/>
      <c r="BS148" s="41"/>
      <c r="BT148" s="41"/>
      <c r="BU148" s="41"/>
      <c r="BV148" s="41"/>
      <c r="BW148" s="41"/>
      <c r="BX148" s="41"/>
      <c r="BY148" s="41"/>
      <c r="BZ148" s="41"/>
      <c r="CA148" s="41"/>
      <c r="CB148" s="41"/>
      <c r="CC148" s="41"/>
      <c r="CD148" s="41"/>
      <c r="CE148" s="41"/>
      <c r="CF148" s="41"/>
      <c r="CG148" s="41"/>
      <c r="CH148" s="41"/>
      <c r="CI148" s="41"/>
      <c r="CJ148" s="41"/>
      <c r="CK148" s="41"/>
      <c r="CL148" s="41"/>
      <c r="CM148" s="41"/>
      <c r="CN148" s="41"/>
      <c r="CO148" s="41"/>
      <c r="CP148" s="41"/>
      <c r="CQ148" s="41"/>
      <c r="CR148" s="41"/>
      <c r="CS148" s="41"/>
      <c r="CT148" s="41"/>
      <c r="CU148" s="41"/>
      <c r="CV148" s="41"/>
      <c r="CW148" s="41"/>
      <c r="CX148" s="41"/>
      <c r="CY148" s="41"/>
      <c r="CZ148" s="41"/>
      <c r="DA148" s="41"/>
      <c r="DB148" s="41"/>
      <c r="DC148" s="41"/>
      <c r="DD148" s="41"/>
      <c r="DE148" s="41"/>
      <c r="DF148" s="41"/>
      <c r="DG148" s="41"/>
      <c r="DH148" s="41"/>
      <c r="DI148" s="41"/>
      <c r="DJ148" s="41"/>
      <c r="DK148" s="41"/>
      <c r="DL148" s="41"/>
      <c r="DM148" s="41"/>
      <c r="DN148" s="41"/>
      <c r="DO148" s="41"/>
      <c r="DP148" s="41"/>
      <c r="DQ148" s="41"/>
      <c r="DR148" s="41"/>
      <c r="DS148" s="41"/>
      <c r="DT148" s="41"/>
      <c r="DU148" s="41"/>
      <c r="DV148" s="41"/>
      <c r="DW148" s="41"/>
      <c r="DX148" s="41"/>
      <c r="DY148" s="41"/>
      <c r="DZ148" s="41"/>
      <c r="EA148" s="41"/>
      <c r="EB148" s="41"/>
      <c r="EC148" s="41"/>
      <c r="ED148" s="41"/>
      <c r="EE148" s="41"/>
      <c r="EF148" s="41"/>
      <c r="EG148" s="41"/>
      <c r="EH148" s="41"/>
      <c r="EI148" s="41"/>
      <c r="EJ148" s="41"/>
      <c r="EK148" s="41"/>
      <c r="EL148" s="41"/>
      <c r="EM148" s="41"/>
      <c r="EN148" s="41"/>
      <c r="EO148" s="41"/>
      <c r="EP148" s="41"/>
      <c r="EQ148" s="41"/>
      <c r="ER148" s="41"/>
      <c r="ES148" s="41"/>
      <c r="ET148" s="41"/>
      <c r="EU148" s="41"/>
      <c r="EV148" s="41"/>
      <c r="EW148" s="41"/>
      <c r="EX148" s="41"/>
      <c r="EY148" s="41"/>
      <c r="EZ148" s="41"/>
      <c r="FA148" s="41"/>
      <c r="FB148" s="41"/>
      <c r="FC148" s="41"/>
      <c r="FD148" s="41"/>
      <c r="FE148" s="41"/>
      <c r="FF148" s="41"/>
      <c r="FG148" s="41"/>
      <c r="FH148" s="41"/>
      <c r="FI148" s="41"/>
      <c r="FJ148" s="41"/>
      <c r="FK148" s="41"/>
      <c r="FL148" s="41"/>
      <c r="FM148" s="41"/>
      <c r="FN148" s="41"/>
      <c r="FO148" s="41"/>
      <c r="FP148" s="41"/>
      <c r="FQ148" s="41"/>
      <c r="FR148" s="41"/>
      <c r="FS148" s="41"/>
      <c r="FT148" s="41"/>
      <c r="FU148" s="41"/>
      <c r="FV148" s="41"/>
      <c r="FW148" s="41"/>
      <c r="FX148" s="41"/>
      <c r="FY148" s="41"/>
      <c r="FZ148" s="41"/>
      <c r="GA148" s="41"/>
      <c r="GB148" s="41"/>
      <c r="GC148" s="41"/>
      <c r="GD148" s="41"/>
      <c r="GE148" s="41"/>
      <c r="GF148" s="41"/>
      <c r="GG148" s="41"/>
      <c r="GH148" s="41"/>
      <c r="GI148" s="41"/>
      <c r="GJ148" s="41"/>
      <c r="GK148" s="41"/>
      <c r="GL148" s="41"/>
      <c r="GM148" s="41"/>
      <c r="GN148" s="41"/>
      <c r="GO148" s="41"/>
      <c r="GP148" s="41"/>
      <c r="GQ148" s="41"/>
      <c r="GR148" s="41"/>
      <c r="GS148" s="41"/>
      <c r="GT148" s="41"/>
      <c r="GU148" s="41"/>
      <c r="GV148" s="41"/>
      <c r="GW148" s="41"/>
      <c r="GX148" s="41"/>
      <c r="GY148" s="41"/>
      <c r="GZ148" s="41"/>
      <c r="HA148" s="41"/>
      <c r="HB148" s="41"/>
      <c r="HC148" s="41"/>
      <c r="HD148" s="41"/>
      <c r="HE148" s="41"/>
      <c r="HF148" s="41"/>
      <c r="HG148" s="41"/>
      <c r="HH148" s="41"/>
      <c r="HI148" s="41"/>
      <c r="HJ148" s="41"/>
      <c r="HK148" s="41"/>
      <c r="HL148" s="41"/>
      <c r="HM148" s="41"/>
      <c r="HN148" s="41"/>
      <c r="HO148" s="41"/>
      <c r="HP148" s="41"/>
      <c r="HQ148" s="41"/>
      <c r="HR148" s="41"/>
      <c r="HS148" s="41"/>
      <c r="HT148" s="41"/>
      <c r="HU148" s="41"/>
      <c r="HV148" s="41"/>
      <c r="HW148" s="41"/>
      <c r="HX148" s="41"/>
      <c r="HY148" s="41"/>
      <c r="HZ148" s="41"/>
      <c r="IA148" s="41"/>
      <c r="IB148" s="41"/>
      <c r="IC148" s="41"/>
    </row>
    <row r="149" spans="1:237" s="42" customFormat="1" x14ac:dyDescent="0.25">
      <c r="B149" s="41"/>
      <c r="C149" s="65"/>
      <c r="D149" s="65"/>
      <c r="E149" s="41"/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  <c r="X149" s="41"/>
      <c r="Y149" s="41"/>
      <c r="Z149" s="41"/>
      <c r="AA149" s="41"/>
      <c r="AB149" s="41"/>
      <c r="AC149" s="41"/>
      <c r="AD149" s="41"/>
      <c r="AE149" s="41"/>
      <c r="AF149" s="41"/>
      <c r="AG149" s="41"/>
      <c r="AH149" s="41"/>
      <c r="AI149" s="41"/>
      <c r="AJ149" s="41"/>
      <c r="AK149" s="41"/>
      <c r="AL149" s="41"/>
      <c r="AM149" s="41"/>
      <c r="AN149" s="41"/>
      <c r="AO149" s="41"/>
      <c r="AP149" s="41"/>
      <c r="AQ149" s="41"/>
      <c r="AR149" s="41"/>
      <c r="AS149" s="41"/>
      <c r="AT149" s="41"/>
      <c r="AU149" s="41"/>
      <c r="AV149" s="41"/>
      <c r="AW149" s="41"/>
      <c r="AX149" s="41"/>
      <c r="AY149" s="41"/>
      <c r="AZ149" s="41"/>
      <c r="BA149" s="41"/>
      <c r="BB149" s="41"/>
      <c r="BC149" s="41"/>
      <c r="BD149" s="41"/>
      <c r="BE149" s="41"/>
      <c r="BF149" s="41"/>
      <c r="BG149" s="41"/>
      <c r="BH149" s="41"/>
      <c r="BI149" s="41"/>
      <c r="BJ149" s="41"/>
      <c r="BK149" s="41"/>
      <c r="BL149" s="41"/>
      <c r="BM149" s="41"/>
      <c r="BN149" s="41"/>
      <c r="BO149" s="41"/>
      <c r="BP149" s="41"/>
      <c r="BQ149" s="41"/>
      <c r="BR149" s="41"/>
      <c r="BS149" s="41"/>
      <c r="BT149" s="41"/>
      <c r="BU149" s="41"/>
      <c r="BV149" s="41"/>
      <c r="BW149" s="41"/>
      <c r="BX149" s="41"/>
      <c r="BY149" s="41"/>
      <c r="BZ149" s="41"/>
      <c r="CA149" s="41"/>
      <c r="CB149" s="41"/>
      <c r="CC149" s="41"/>
      <c r="CD149" s="41"/>
      <c r="CE149" s="41"/>
      <c r="CF149" s="41"/>
      <c r="CG149" s="41"/>
      <c r="CH149" s="41"/>
      <c r="CI149" s="41"/>
      <c r="CJ149" s="41"/>
      <c r="CK149" s="41"/>
      <c r="CL149" s="41"/>
      <c r="CM149" s="41"/>
      <c r="CN149" s="41"/>
      <c r="CO149" s="41"/>
      <c r="CP149" s="41"/>
      <c r="CQ149" s="41"/>
      <c r="CR149" s="41"/>
      <c r="CS149" s="41"/>
      <c r="CT149" s="41"/>
      <c r="CU149" s="41"/>
      <c r="CV149" s="41"/>
      <c r="CW149" s="41"/>
      <c r="CX149" s="41"/>
      <c r="CY149" s="41"/>
      <c r="CZ149" s="41"/>
      <c r="DA149" s="41"/>
      <c r="DB149" s="41"/>
      <c r="DC149" s="41"/>
      <c r="DD149" s="41"/>
      <c r="DE149" s="41"/>
      <c r="DF149" s="41"/>
      <c r="DG149" s="41"/>
      <c r="DH149" s="41"/>
      <c r="DI149" s="41"/>
      <c r="DJ149" s="41"/>
      <c r="DK149" s="41"/>
      <c r="DL149" s="41"/>
      <c r="DM149" s="41"/>
      <c r="DN149" s="41"/>
      <c r="DO149" s="41"/>
      <c r="DP149" s="41"/>
      <c r="DQ149" s="41"/>
      <c r="DR149" s="41"/>
      <c r="DS149" s="41"/>
      <c r="DT149" s="41"/>
      <c r="DU149" s="41"/>
      <c r="DV149" s="41"/>
      <c r="DW149" s="41"/>
      <c r="DX149" s="41"/>
      <c r="DY149" s="41"/>
      <c r="DZ149" s="41"/>
      <c r="EA149" s="41"/>
      <c r="EB149" s="41"/>
      <c r="EC149" s="41"/>
      <c r="ED149" s="41"/>
      <c r="EE149" s="41"/>
      <c r="EF149" s="41"/>
      <c r="EG149" s="41"/>
      <c r="EH149" s="41"/>
      <c r="EI149" s="41"/>
      <c r="EJ149" s="41"/>
      <c r="EK149" s="41"/>
      <c r="EL149" s="41"/>
      <c r="EM149" s="41"/>
      <c r="EN149" s="41"/>
      <c r="EO149" s="41"/>
      <c r="EP149" s="41"/>
      <c r="EQ149" s="41"/>
      <c r="ER149" s="41"/>
      <c r="ES149" s="41"/>
      <c r="ET149" s="41"/>
      <c r="EU149" s="41"/>
      <c r="EV149" s="41"/>
      <c r="EW149" s="41"/>
      <c r="EX149" s="41"/>
      <c r="EY149" s="41"/>
      <c r="EZ149" s="41"/>
      <c r="FA149" s="41"/>
      <c r="FB149" s="41"/>
      <c r="FC149" s="41"/>
      <c r="FD149" s="41"/>
      <c r="FE149" s="41"/>
      <c r="FF149" s="41"/>
      <c r="FG149" s="41"/>
      <c r="FH149" s="41"/>
      <c r="FI149" s="41"/>
      <c r="FJ149" s="41"/>
      <c r="FK149" s="41"/>
      <c r="FL149" s="41"/>
      <c r="FM149" s="41"/>
      <c r="FN149" s="41"/>
      <c r="FO149" s="41"/>
      <c r="FP149" s="41"/>
      <c r="FQ149" s="41"/>
      <c r="FR149" s="41"/>
      <c r="FS149" s="41"/>
      <c r="FT149" s="41"/>
      <c r="FU149" s="41"/>
      <c r="FV149" s="41"/>
      <c r="FW149" s="41"/>
      <c r="FX149" s="41"/>
      <c r="FY149" s="41"/>
      <c r="FZ149" s="41"/>
      <c r="GA149" s="41"/>
      <c r="GB149" s="41"/>
      <c r="GC149" s="41"/>
      <c r="GD149" s="41"/>
      <c r="GE149" s="41"/>
      <c r="GF149" s="41"/>
      <c r="GG149" s="41"/>
      <c r="GH149" s="41"/>
      <c r="GI149" s="41"/>
      <c r="GJ149" s="41"/>
      <c r="GK149" s="41"/>
      <c r="GL149" s="41"/>
      <c r="GM149" s="41"/>
      <c r="GN149" s="41"/>
      <c r="GO149" s="41"/>
      <c r="GP149" s="41"/>
      <c r="GQ149" s="41"/>
      <c r="GR149" s="41"/>
      <c r="GS149" s="41"/>
      <c r="GT149" s="41"/>
      <c r="GU149" s="41"/>
      <c r="GV149" s="41"/>
      <c r="GW149" s="41"/>
      <c r="GX149" s="41"/>
      <c r="GY149" s="41"/>
      <c r="GZ149" s="41"/>
      <c r="HA149" s="41"/>
      <c r="HB149" s="41"/>
      <c r="HC149" s="41"/>
      <c r="HD149" s="41"/>
      <c r="HE149" s="41"/>
      <c r="HF149" s="41"/>
      <c r="HG149" s="41"/>
      <c r="HH149" s="41"/>
      <c r="HI149" s="41"/>
      <c r="HJ149" s="41"/>
      <c r="HK149" s="41"/>
      <c r="HL149" s="41"/>
      <c r="HM149" s="41"/>
      <c r="HN149" s="41"/>
      <c r="HO149" s="41"/>
      <c r="HP149" s="41"/>
      <c r="HQ149" s="41"/>
      <c r="HR149" s="41"/>
      <c r="HS149" s="41"/>
      <c r="HT149" s="41"/>
      <c r="HU149" s="41"/>
      <c r="HV149" s="41"/>
      <c r="HW149" s="41"/>
      <c r="HX149" s="41"/>
      <c r="HY149" s="41"/>
      <c r="HZ149" s="41"/>
      <c r="IA149" s="41"/>
      <c r="IB149" s="41"/>
      <c r="IC149" s="41"/>
    </row>
    <row r="150" spans="1:237" s="42" customFormat="1" x14ac:dyDescent="0.25">
      <c r="A150" s="26"/>
      <c r="B150" s="66"/>
      <c r="C150" s="41"/>
      <c r="D150" s="41"/>
      <c r="E150" s="41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  <c r="X150" s="41"/>
      <c r="Y150" s="41"/>
      <c r="Z150" s="41"/>
      <c r="AA150" s="41"/>
      <c r="AB150" s="41"/>
      <c r="AC150" s="41"/>
      <c r="AD150" s="41"/>
      <c r="AE150" s="41"/>
      <c r="AF150" s="41"/>
      <c r="AG150" s="41"/>
      <c r="AH150" s="41"/>
      <c r="AI150" s="41"/>
      <c r="AJ150" s="41"/>
      <c r="AK150" s="41"/>
      <c r="AL150" s="41"/>
      <c r="AM150" s="41"/>
      <c r="AN150" s="41"/>
      <c r="AO150" s="41"/>
      <c r="AP150" s="41"/>
      <c r="AQ150" s="41"/>
      <c r="AR150" s="41"/>
      <c r="AS150" s="41"/>
      <c r="AT150" s="41"/>
      <c r="AU150" s="41"/>
      <c r="AV150" s="41"/>
      <c r="AW150" s="41"/>
      <c r="AX150" s="41"/>
      <c r="AY150" s="41"/>
      <c r="AZ150" s="41"/>
      <c r="BA150" s="41"/>
      <c r="BB150" s="41"/>
      <c r="BC150" s="41"/>
      <c r="BD150" s="41"/>
      <c r="BE150" s="41"/>
      <c r="BF150" s="41"/>
      <c r="BG150" s="41"/>
      <c r="BH150" s="41"/>
      <c r="BI150" s="41"/>
      <c r="BJ150" s="41"/>
      <c r="BK150" s="41"/>
      <c r="BL150" s="41"/>
      <c r="BM150" s="41"/>
      <c r="BN150" s="41"/>
      <c r="BO150" s="41"/>
      <c r="BP150" s="41"/>
      <c r="BQ150" s="41"/>
      <c r="BR150" s="41"/>
      <c r="BS150" s="41"/>
      <c r="BT150" s="41"/>
      <c r="BU150" s="41"/>
      <c r="BV150" s="41"/>
      <c r="BW150" s="41"/>
      <c r="BX150" s="41"/>
      <c r="BY150" s="41"/>
      <c r="BZ150" s="41"/>
      <c r="CA150" s="41"/>
      <c r="CB150" s="41"/>
      <c r="CC150" s="41"/>
      <c r="CD150" s="41"/>
      <c r="CE150" s="41"/>
      <c r="CF150" s="41"/>
      <c r="CG150" s="41"/>
      <c r="CH150" s="41"/>
      <c r="CI150" s="41"/>
      <c r="CJ150" s="41"/>
      <c r="CK150" s="41"/>
      <c r="CL150" s="41"/>
      <c r="CM150" s="41"/>
      <c r="CN150" s="41"/>
      <c r="CO150" s="41"/>
      <c r="CP150" s="41"/>
      <c r="CQ150" s="41"/>
      <c r="CR150" s="41"/>
      <c r="CS150" s="41"/>
      <c r="CT150" s="41"/>
      <c r="CU150" s="41"/>
      <c r="CV150" s="41"/>
      <c r="CW150" s="41"/>
      <c r="CX150" s="41"/>
      <c r="CY150" s="41"/>
      <c r="CZ150" s="41"/>
      <c r="DA150" s="41"/>
      <c r="DB150" s="41"/>
      <c r="DC150" s="41"/>
      <c r="DD150" s="41"/>
      <c r="DE150" s="41"/>
      <c r="DF150" s="41"/>
      <c r="DG150" s="41"/>
      <c r="DH150" s="41"/>
      <c r="DI150" s="41"/>
      <c r="DJ150" s="41"/>
      <c r="DK150" s="41"/>
      <c r="DL150" s="41"/>
      <c r="DM150" s="41"/>
      <c r="DN150" s="41"/>
      <c r="DO150" s="41"/>
      <c r="DP150" s="41"/>
      <c r="DQ150" s="41"/>
      <c r="DR150" s="41"/>
      <c r="DS150" s="41"/>
      <c r="DT150" s="41"/>
      <c r="DU150" s="41"/>
      <c r="DV150" s="41"/>
      <c r="DW150" s="41"/>
      <c r="DX150" s="41"/>
      <c r="DY150" s="41"/>
      <c r="DZ150" s="41"/>
      <c r="EA150" s="41"/>
      <c r="EB150" s="41"/>
      <c r="EC150" s="41"/>
      <c r="ED150" s="41"/>
      <c r="EE150" s="41"/>
      <c r="EF150" s="41"/>
      <c r="EG150" s="41"/>
      <c r="EH150" s="41"/>
      <c r="EI150" s="41"/>
      <c r="EJ150" s="41"/>
      <c r="EK150" s="41"/>
      <c r="EL150" s="41"/>
      <c r="EM150" s="41"/>
      <c r="EN150" s="41"/>
      <c r="EO150" s="41"/>
      <c r="EP150" s="41"/>
      <c r="EQ150" s="41"/>
      <c r="ER150" s="41"/>
      <c r="ES150" s="41"/>
      <c r="ET150" s="41"/>
      <c r="EU150" s="41"/>
      <c r="EV150" s="41"/>
      <c r="EW150" s="41"/>
      <c r="EX150" s="41"/>
      <c r="EY150" s="41"/>
      <c r="EZ150" s="41"/>
      <c r="FA150" s="41"/>
      <c r="FB150" s="41"/>
      <c r="FC150" s="41"/>
      <c r="FD150" s="41"/>
      <c r="FE150" s="41"/>
      <c r="FF150" s="41"/>
      <c r="FG150" s="41"/>
      <c r="FH150" s="41"/>
      <c r="FI150" s="41"/>
      <c r="FJ150" s="41"/>
      <c r="FK150" s="41"/>
      <c r="FL150" s="41"/>
      <c r="FM150" s="41"/>
      <c r="FN150" s="41"/>
      <c r="FO150" s="41"/>
      <c r="FP150" s="41"/>
      <c r="FQ150" s="41"/>
      <c r="FR150" s="41"/>
      <c r="FS150" s="41"/>
      <c r="FT150" s="41"/>
      <c r="FU150" s="41"/>
      <c r="FV150" s="41"/>
      <c r="FW150" s="41"/>
      <c r="FX150" s="41"/>
      <c r="FY150" s="41"/>
      <c r="FZ150" s="41"/>
      <c r="GA150" s="41"/>
      <c r="GB150" s="41"/>
      <c r="GC150" s="41"/>
      <c r="GD150" s="41"/>
      <c r="GE150" s="41"/>
      <c r="GF150" s="41"/>
      <c r="GG150" s="41"/>
      <c r="GH150" s="41"/>
      <c r="GI150" s="41"/>
      <c r="GJ150" s="41"/>
      <c r="GK150" s="41"/>
      <c r="GL150" s="41"/>
      <c r="GM150" s="41"/>
      <c r="GN150" s="41"/>
      <c r="GO150" s="41"/>
      <c r="GP150" s="41"/>
      <c r="GQ150" s="41"/>
      <c r="GR150" s="41"/>
      <c r="GS150" s="41"/>
      <c r="GT150" s="41"/>
      <c r="GU150" s="41"/>
      <c r="GV150" s="41"/>
      <c r="GW150" s="41"/>
      <c r="GX150" s="41"/>
      <c r="GY150" s="41"/>
      <c r="GZ150" s="41"/>
      <c r="HA150" s="41"/>
      <c r="HB150" s="41"/>
      <c r="HC150" s="41"/>
      <c r="HD150" s="41"/>
      <c r="HE150" s="41"/>
      <c r="HF150" s="41"/>
      <c r="HG150" s="41"/>
      <c r="HH150" s="41"/>
      <c r="HI150" s="41"/>
      <c r="HJ150" s="41"/>
      <c r="HK150" s="41"/>
      <c r="HL150" s="41"/>
      <c r="HM150" s="41"/>
      <c r="HN150" s="41"/>
      <c r="HO150" s="41"/>
      <c r="HP150" s="41"/>
      <c r="HQ150" s="41"/>
      <c r="HR150" s="41"/>
      <c r="HS150" s="41"/>
      <c r="HT150" s="41"/>
      <c r="HU150" s="41"/>
      <c r="HV150" s="41"/>
      <c r="HW150" s="41"/>
      <c r="HX150" s="41"/>
      <c r="HY150" s="41"/>
      <c r="HZ150" s="41"/>
      <c r="IA150" s="41"/>
      <c r="IB150" s="41"/>
      <c r="IC150" s="41"/>
    </row>
    <row r="151" spans="1:237" s="42" customFormat="1" x14ac:dyDescent="0.25">
      <c r="A151" s="27"/>
      <c r="B151" s="66"/>
      <c r="C151" s="41"/>
      <c r="D151" s="41"/>
      <c r="E151" s="41"/>
      <c r="F151" s="41"/>
      <c r="G151" s="41"/>
      <c r="H151" s="41"/>
      <c r="I151" s="41"/>
      <c r="J151" s="41"/>
      <c r="K151" s="41"/>
      <c r="L151" s="41"/>
      <c r="M151" s="41"/>
      <c r="N151" s="41"/>
      <c r="O151" s="41"/>
      <c r="P151" s="41"/>
      <c r="Q151" s="41"/>
      <c r="R151" s="41"/>
      <c r="S151" s="41"/>
      <c r="T151" s="41"/>
      <c r="U151" s="41"/>
      <c r="V151" s="41"/>
      <c r="W151" s="41"/>
      <c r="X151" s="41"/>
      <c r="Y151" s="41"/>
      <c r="Z151" s="41"/>
      <c r="AA151" s="41"/>
      <c r="AB151" s="41"/>
      <c r="AC151" s="41"/>
      <c r="AD151" s="41"/>
      <c r="AE151" s="41"/>
      <c r="AF151" s="41"/>
      <c r="AG151" s="41"/>
      <c r="AH151" s="41"/>
      <c r="AI151" s="41"/>
      <c r="AJ151" s="41"/>
      <c r="AK151" s="41"/>
      <c r="AL151" s="41"/>
      <c r="AM151" s="41"/>
      <c r="AN151" s="41"/>
      <c r="AO151" s="41"/>
      <c r="AP151" s="41"/>
      <c r="AQ151" s="41"/>
      <c r="AR151" s="41"/>
      <c r="AS151" s="41"/>
      <c r="AT151" s="41"/>
      <c r="AU151" s="41"/>
      <c r="AV151" s="41"/>
      <c r="AW151" s="41"/>
      <c r="AX151" s="41"/>
      <c r="AY151" s="41"/>
      <c r="AZ151" s="41"/>
      <c r="BA151" s="41"/>
      <c r="BB151" s="41"/>
      <c r="BC151" s="41"/>
      <c r="BD151" s="41"/>
      <c r="BE151" s="41"/>
      <c r="BF151" s="41"/>
      <c r="BG151" s="41"/>
      <c r="BH151" s="41"/>
      <c r="BI151" s="41"/>
      <c r="BJ151" s="41"/>
      <c r="BK151" s="41"/>
      <c r="BL151" s="41"/>
      <c r="BM151" s="41"/>
      <c r="BN151" s="41"/>
      <c r="BO151" s="41"/>
      <c r="BP151" s="41"/>
      <c r="BQ151" s="41"/>
      <c r="BR151" s="41"/>
      <c r="BS151" s="41"/>
      <c r="BT151" s="41"/>
      <c r="BU151" s="41"/>
      <c r="BV151" s="41"/>
      <c r="BW151" s="41"/>
      <c r="BX151" s="41"/>
      <c r="BY151" s="41"/>
      <c r="BZ151" s="41"/>
      <c r="CA151" s="41"/>
      <c r="CB151" s="41"/>
      <c r="CC151" s="41"/>
      <c r="CD151" s="41"/>
      <c r="CE151" s="41"/>
      <c r="CF151" s="41"/>
      <c r="CG151" s="41"/>
      <c r="CH151" s="41"/>
      <c r="CI151" s="41"/>
      <c r="CJ151" s="41"/>
      <c r="CK151" s="41"/>
      <c r="CL151" s="41"/>
      <c r="CM151" s="41"/>
      <c r="CN151" s="41"/>
      <c r="CO151" s="41"/>
      <c r="CP151" s="41"/>
      <c r="CQ151" s="41"/>
      <c r="CR151" s="41"/>
      <c r="CS151" s="41"/>
      <c r="CT151" s="41"/>
      <c r="CU151" s="41"/>
      <c r="CV151" s="41"/>
      <c r="CW151" s="41"/>
      <c r="CX151" s="41"/>
      <c r="CY151" s="41"/>
      <c r="CZ151" s="41"/>
      <c r="DA151" s="41"/>
      <c r="DB151" s="41"/>
      <c r="DC151" s="41"/>
      <c r="DD151" s="41"/>
      <c r="DE151" s="41"/>
      <c r="DF151" s="41"/>
      <c r="DG151" s="41"/>
      <c r="DH151" s="41"/>
      <c r="DI151" s="41"/>
      <c r="DJ151" s="41"/>
      <c r="DK151" s="41"/>
      <c r="DL151" s="41"/>
      <c r="DM151" s="41"/>
      <c r="DN151" s="41"/>
      <c r="DO151" s="41"/>
      <c r="DP151" s="41"/>
      <c r="DQ151" s="41"/>
      <c r="DR151" s="41"/>
      <c r="DS151" s="41"/>
      <c r="DT151" s="41"/>
      <c r="DU151" s="41"/>
      <c r="DV151" s="41"/>
      <c r="DW151" s="41"/>
      <c r="DX151" s="41"/>
      <c r="DY151" s="41"/>
      <c r="DZ151" s="41"/>
      <c r="EA151" s="41"/>
      <c r="EB151" s="41"/>
      <c r="EC151" s="41"/>
      <c r="ED151" s="41"/>
      <c r="EE151" s="41"/>
      <c r="EF151" s="41"/>
      <c r="EG151" s="41"/>
      <c r="EH151" s="41"/>
      <c r="EI151" s="41"/>
      <c r="EJ151" s="41"/>
      <c r="EK151" s="41"/>
      <c r="EL151" s="41"/>
      <c r="EM151" s="41"/>
      <c r="EN151" s="41"/>
      <c r="EO151" s="41"/>
      <c r="EP151" s="41"/>
      <c r="EQ151" s="41"/>
      <c r="ER151" s="41"/>
      <c r="ES151" s="41"/>
      <c r="ET151" s="41"/>
      <c r="EU151" s="41"/>
      <c r="EV151" s="41"/>
      <c r="EW151" s="41"/>
      <c r="EX151" s="41"/>
      <c r="EY151" s="41"/>
      <c r="EZ151" s="41"/>
      <c r="FA151" s="41"/>
      <c r="FB151" s="41"/>
      <c r="FC151" s="41"/>
      <c r="FD151" s="41"/>
      <c r="FE151" s="41"/>
      <c r="FF151" s="41"/>
      <c r="FG151" s="41"/>
      <c r="FH151" s="41"/>
      <c r="FI151" s="41"/>
      <c r="FJ151" s="41"/>
      <c r="FK151" s="41"/>
      <c r="FL151" s="41"/>
      <c r="FM151" s="41"/>
      <c r="FN151" s="41"/>
      <c r="FO151" s="41"/>
      <c r="FP151" s="41"/>
      <c r="FQ151" s="41"/>
      <c r="FR151" s="41"/>
      <c r="FS151" s="41"/>
      <c r="FT151" s="41"/>
      <c r="FU151" s="41"/>
      <c r="FV151" s="41"/>
      <c r="FW151" s="41"/>
      <c r="FX151" s="41"/>
      <c r="FY151" s="41"/>
      <c r="FZ151" s="41"/>
      <c r="GA151" s="41"/>
      <c r="GB151" s="41"/>
      <c r="GC151" s="41"/>
      <c r="GD151" s="41"/>
      <c r="GE151" s="41"/>
      <c r="GF151" s="41"/>
      <c r="GG151" s="41"/>
      <c r="GH151" s="41"/>
      <c r="GI151" s="41"/>
      <c r="GJ151" s="41"/>
      <c r="GK151" s="41"/>
      <c r="GL151" s="41"/>
      <c r="GM151" s="41"/>
      <c r="GN151" s="41"/>
      <c r="GO151" s="41"/>
      <c r="GP151" s="41"/>
      <c r="GQ151" s="41"/>
      <c r="GR151" s="41"/>
      <c r="GS151" s="41"/>
      <c r="GT151" s="41"/>
      <c r="GU151" s="41"/>
      <c r="GV151" s="41"/>
      <c r="GW151" s="41"/>
      <c r="GX151" s="41"/>
      <c r="GY151" s="41"/>
      <c r="GZ151" s="41"/>
      <c r="HA151" s="41"/>
      <c r="HB151" s="41"/>
      <c r="HC151" s="41"/>
      <c r="HD151" s="41"/>
      <c r="HE151" s="41"/>
      <c r="HF151" s="41"/>
      <c r="HG151" s="41"/>
      <c r="HH151" s="41"/>
      <c r="HI151" s="41"/>
      <c r="HJ151" s="41"/>
      <c r="HK151" s="41"/>
      <c r="HL151" s="41"/>
      <c r="HM151" s="41"/>
      <c r="HN151" s="41"/>
      <c r="HO151" s="41"/>
      <c r="HP151" s="41"/>
      <c r="HQ151" s="41"/>
      <c r="HR151" s="41"/>
      <c r="HS151" s="41"/>
      <c r="HT151" s="41"/>
      <c r="HU151" s="41"/>
      <c r="HV151" s="41"/>
      <c r="HW151" s="41"/>
      <c r="HX151" s="41"/>
      <c r="HY151" s="41"/>
      <c r="HZ151" s="41"/>
      <c r="IA151" s="41"/>
      <c r="IB151" s="41"/>
      <c r="IC151" s="41"/>
    </row>
    <row r="152" spans="1:237" s="42" customFormat="1" x14ac:dyDescent="0.25">
      <c r="A152" s="26"/>
      <c r="B152" s="66"/>
      <c r="C152" s="41"/>
      <c r="D152" s="41"/>
      <c r="E152" s="41"/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41"/>
      <c r="Q152" s="41"/>
      <c r="R152" s="41"/>
      <c r="S152" s="41"/>
      <c r="T152" s="41"/>
      <c r="U152" s="41"/>
      <c r="V152" s="41"/>
      <c r="W152" s="41"/>
      <c r="X152" s="41"/>
      <c r="Y152" s="41"/>
      <c r="Z152" s="41"/>
      <c r="AA152" s="41"/>
      <c r="AB152" s="41"/>
      <c r="AC152" s="41"/>
      <c r="AD152" s="41"/>
      <c r="AE152" s="41"/>
      <c r="AF152" s="41"/>
      <c r="AG152" s="41"/>
      <c r="AH152" s="41"/>
      <c r="AI152" s="41"/>
      <c r="AJ152" s="41"/>
      <c r="AK152" s="41"/>
      <c r="AL152" s="41"/>
      <c r="AM152" s="41"/>
      <c r="AN152" s="41"/>
      <c r="AO152" s="41"/>
      <c r="AP152" s="41"/>
      <c r="AQ152" s="41"/>
      <c r="AR152" s="41"/>
      <c r="AS152" s="41"/>
      <c r="AT152" s="41"/>
      <c r="AU152" s="41"/>
      <c r="AV152" s="41"/>
      <c r="AW152" s="41"/>
      <c r="AX152" s="41"/>
      <c r="AY152" s="41"/>
      <c r="AZ152" s="41"/>
      <c r="BA152" s="41"/>
      <c r="BB152" s="41"/>
      <c r="BC152" s="41"/>
      <c r="BD152" s="41"/>
      <c r="BE152" s="41"/>
      <c r="BF152" s="41"/>
      <c r="BG152" s="41"/>
      <c r="BH152" s="41"/>
      <c r="BI152" s="41"/>
      <c r="BJ152" s="41"/>
      <c r="BK152" s="41"/>
      <c r="BL152" s="41"/>
      <c r="BM152" s="41"/>
      <c r="BN152" s="41"/>
      <c r="BO152" s="41"/>
      <c r="BP152" s="41"/>
      <c r="BQ152" s="41"/>
      <c r="BR152" s="41"/>
      <c r="BS152" s="41"/>
      <c r="BT152" s="41"/>
      <c r="BU152" s="41"/>
      <c r="BV152" s="41"/>
      <c r="BW152" s="41"/>
      <c r="BX152" s="41"/>
      <c r="BY152" s="41"/>
      <c r="BZ152" s="41"/>
      <c r="CA152" s="41"/>
      <c r="CB152" s="41"/>
      <c r="CC152" s="41"/>
      <c r="CD152" s="41"/>
      <c r="CE152" s="41"/>
      <c r="CF152" s="41"/>
      <c r="CG152" s="41"/>
      <c r="CH152" s="41"/>
      <c r="CI152" s="41"/>
      <c r="CJ152" s="41"/>
      <c r="CK152" s="41"/>
      <c r="CL152" s="41"/>
      <c r="CM152" s="41"/>
      <c r="CN152" s="41"/>
      <c r="CO152" s="41"/>
      <c r="CP152" s="41"/>
      <c r="CQ152" s="41"/>
      <c r="CR152" s="41"/>
      <c r="CS152" s="41"/>
      <c r="CT152" s="41"/>
      <c r="CU152" s="41"/>
      <c r="CV152" s="41"/>
      <c r="CW152" s="41"/>
      <c r="CX152" s="41"/>
      <c r="CY152" s="41"/>
      <c r="CZ152" s="41"/>
      <c r="DA152" s="41"/>
      <c r="DB152" s="41"/>
      <c r="DC152" s="41"/>
      <c r="DD152" s="41"/>
      <c r="DE152" s="41"/>
      <c r="DF152" s="41"/>
      <c r="DG152" s="41"/>
      <c r="DH152" s="41"/>
      <c r="DI152" s="41"/>
      <c r="DJ152" s="41"/>
      <c r="DK152" s="41"/>
      <c r="DL152" s="41"/>
      <c r="DM152" s="41"/>
      <c r="DN152" s="41"/>
      <c r="DO152" s="41"/>
      <c r="DP152" s="41"/>
      <c r="DQ152" s="41"/>
      <c r="DR152" s="41"/>
      <c r="DS152" s="41"/>
      <c r="DT152" s="41"/>
      <c r="DU152" s="41"/>
      <c r="DV152" s="41"/>
      <c r="DW152" s="41"/>
      <c r="DX152" s="41"/>
      <c r="DY152" s="41"/>
      <c r="DZ152" s="41"/>
      <c r="EA152" s="41"/>
      <c r="EB152" s="41"/>
      <c r="EC152" s="41"/>
      <c r="ED152" s="41"/>
      <c r="EE152" s="41"/>
      <c r="EF152" s="41"/>
      <c r="EG152" s="41"/>
      <c r="EH152" s="41"/>
      <c r="EI152" s="41"/>
      <c r="EJ152" s="41"/>
      <c r="EK152" s="41"/>
      <c r="EL152" s="41"/>
      <c r="EM152" s="41"/>
      <c r="EN152" s="41"/>
      <c r="EO152" s="41"/>
      <c r="EP152" s="41"/>
      <c r="EQ152" s="41"/>
      <c r="ER152" s="41"/>
      <c r="ES152" s="41"/>
      <c r="ET152" s="41"/>
      <c r="EU152" s="41"/>
      <c r="EV152" s="41"/>
      <c r="EW152" s="41"/>
      <c r="EX152" s="41"/>
      <c r="EY152" s="41"/>
      <c r="EZ152" s="41"/>
      <c r="FA152" s="41"/>
      <c r="FB152" s="41"/>
      <c r="FC152" s="41"/>
      <c r="FD152" s="41"/>
      <c r="FE152" s="41"/>
      <c r="FF152" s="41"/>
      <c r="FG152" s="41"/>
      <c r="FH152" s="41"/>
      <c r="FI152" s="41"/>
      <c r="FJ152" s="41"/>
      <c r="FK152" s="41"/>
      <c r="FL152" s="41"/>
      <c r="FM152" s="41"/>
      <c r="FN152" s="41"/>
      <c r="FO152" s="41"/>
      <c r="FP152" s="41"/>
      <c r="FQ152" s="41"/>
      <c r="FR152" s="41"/>
      <c r="FS152" s="41"/>
      <c r="FT152" s="41"/>
      <c r="FU152" s="41"/>
      <c r="FV152" s="41"/>
      <c r="FW152" s="41"/>
      <c r="FX152" s="41"/>
      <c r="FY152" s="41"/>
      <c r="FZ152" s="41"/>
      <c r="GA152" s="41"/>
      <c r="GB152" s="41"/>
      <c r="GC152" s="41"/>
      <c r="GD152" s="41"/>
      <c r="GE152" s="41"/>
      <c r="GF152" s="41"/>
      <c r="GG152" s="41"/>
      <c r="GH152" s="41"/>
      <c r="GI152" s="41"/>
      <c r="GJ152" s="41"/>
      <c r="GK152" s="41"/>
      <c r="GL152" s="41"/>
      <c r="GM152" s="41"/>
      <c r="GN152" s="41"/>
      <c r="GO152" s="41"/>
      <c r="GP152" s="41"/>
      <c r="GQ152" s="41"/>
      <c r="GR152" s="41"/>
      <c r="GS152" s="41"/>
      <c r="GT152" s="41"/>
      <c r="GU152" s="41"/>
      <c r="GV152" s="41"/>
      <c r="GW152" s="41"/>
      <c r="GX152" s="41"/>
      <c r="GY152" s="41"/>
      <c r="GZ152" s="41"/>
      <c r="HA152" s="41"/>
      <c r="HB152" s="41"/>
      <c r="HC152" s="41"/>
      <c r="HD152" s="41"/>
      <c r="HE152" s="41"/>
      <c r="HF152" s="41"/>
      <c r="HG152" s="41"/>
      <c r="HH152" s="41"/>
      <c r="HI152" s="41"/>
      <c r="HJ152" s="41"/>
      <c r="HK152" s="41"/>
      <c r="HL152" s="41"/>
      <c r="HM152" s="41"/>
      <c r="HN152" s="41"/>
      <c r="HO152" s="41"/>
      <c r="HP152" s="41"/>
      <c r="HQ152" s="41"/>
      <c r="HR152" s="41"/>
      <c r="HS152" s="41"/>
      <c r="HT152" s="41"/>
      <c r="HU152" s="41"/>
      <c r="HV152" s="41"/>
      <c r="HW152" s="41"/>
      <c r="HX152" s="41"/>
      <c r="HY152" s="41"/>
      <c r="HZ152" s="41"/>
      <c r="IA152" s="41"/>
      <c r="IB152" s="41"/>
      <c r="IC152" s="41"/>
    </row>
    <row r="153" spans="1:237" s="42" customFormat="1" x14ac:dyDescent="0.25">
      <c r="A153" s="28"/>
      <c r="B153" s="66"/>
      <c r="C153" s="41"/>
      <c r="D153" s="41"/>
      <c r="E153" s="41"/>
      <c r="F153" s="41"/>
      <c r="G153" s="41"/>
      <c r="H153" s="41"/>
      <c r="I153" s="41"/>
      <c r="J153" s="41"/>
      <c r="K153" s="41"/>
      <c r="L153" s="41"/>
      <c r="M153" s="41"/>
      <c r="N153" s="41"/>
      <c r="O153" s="41"/>
      <c r="P153" s="41"/>
      <c r="Q153" s="41"/>
      <c r="R153" s="41"/>
      <c r="S153" s="41"/>
      <c r="T153" s="41"/>
      <c r="U153" s="41"/>
      <c r="V153" s="41"/>
      <c r="W153" s="41"/>
      <c r="X153" s="41"/>
      <c r="Y153" s="41"/>
      <c r="Z153" s="41"/>
      <c r="AA153" s="41"/>
      <c r="AB153" s="41"/>
      <c r="AC153" s="41"/>
      <c r="AD153" s="41"/>
      <c r="AE153" s="41"/>
      <c r="AF153" s="41"/>
      <c r="AG153" s="41"/>
      <c r="AH153" s="41"/>
      <c r="AI153" s="41"/>
      <c r="AJ153" s="41"/>
      <c r="AK153" s="41"/>
      <c r="AL153" s="41"/>
      <c r="AM153" s="41"/>
      <c r="AN153" s="41"/>
      <c r="AO153" s="41"/>
      <c r="AP153" s="41"/>
      <c r="AQ153" s="41"/>
      <c r="AR153" s="41"/>
      <c r="AS153" s="41"/>
      <c r="AT153" s="41"/>
      <c r="AU153" s="41"/>
      <c r="AV153" s="41"/>
      <c r="AW153" s="41"/>
      <c r="AX153" s="41"/>
      <c r="AY153" s="41"/>
      <c r="AZ153" s="41"/>
      <c r="BA153" s="41"/>
      <c r="BB153" s="41"/>
      <c r="BC153" s="41"/>
      <c r="BD153" s="41"/>
      <c r="BE153" s="41"/>
      <c r="BF153" s="41"/>
      <c r="BG153" s="41"/>
      <c r="BH153" s="41"/>
      <c r="BI153" s="41"/>
      <c r="BJ153" s="41"/>
      <c r="BK153" s="41"/>
      <c r="BL153" s="41"/>
      <c r="BM153" s="41"/>
      <c r="BN153" s="41"/>
      <c r="BO153" s="41"/>
      <c r="BP153" s="41"/>
      <c r="BQ153" s="41"/>
      <c r="BR153" s="41"/>
      <c r="BS153" s="41"/>
      <c r="BT153" s="41"/>
      <c r="BU153" s="41"/>
      <c r="BV153" s="41"/>
      <c r="BW153" s="41"/>
      <c r="BX153" s="41"/>
      <c r="BY153" s="41"/>
      <c r="BZ153" s="41"/>
      <c r="CA153" s="41"/>
      <c r="CB153" s="41"/>
      <c r="CC153" s="41"/>
      <c r="CD153" s="41"/>
      <c r="CE153" s="41"/>
      <c r="CF153" s="41"/>
      <c r="CG153" s="41"/>
      <c r="CH153" s="41"/>
      <c r="CI153" s="41"/>
      <c r="CJ153" s="41"/>
      <c r="CK153" s="41"/>
      <c r="CL153" s="41"/>
      <c r="CM153" s="41"/>
      <c r="CN153" s="41"/>
      <c r="CO153" s="41"/>
      <c r="CP153" s="41"/>
      <c r="CQ153" s="41"/>
      <c r="CR153" s="41"/>
      <c r="CS153" s="41"/>
      <c r="CT153" s="41"/>
      <c r="CU153" s="41"/>
      <c r="CV153" s="41"/>
      <c r="CW153" s="41"/>
      <c r="CX153" s="41"/>
      <c r="CY153" s="41"/>
      <c r="CZ153" s="41"/>
      <c r="DA153" s="41"/>
      <c r="DB153" s="41"/>
      <c r="DC153" s="41"/>
      <c r="DD153" s="41"/>
      <c r="DE153" s="41"/>
      <c r="DF153" s="41"/>
      <c r="DG153" s="41"/>
      <c r="DH153" s="41"/>
      <c r="DI153" s="41"/>
      <c r="DJ153" s="41"/>
      <c r="DK153" s="41"/>
      <c r="DL153" s="41"/>
      <c r="DM153" s="41"/>
      <c r="DN153" s="41"/>
      <c r="DO153" s="41"/>
      <c r="DP153" s="41"/>
      <c r="DQ153" s="41"/>
      <c r="DR153" s="41"/>
      <c r="DS153" s="41"/>
      <c r="DT153" s="41"/>
      <c r="DU153" s="41"/>
      <c r="DV153" s="41"/>
      <c r="DW153" s="41"/>
      <c r="DX153" s="41"/>
      <c r="DY153" s="41"/>
      <c r="DZ153" s="41"/>
      <c r="EA153" s="41"/>
      <c r="EB153" s="41"/>
      <c r="EC153" s="41"/>
      <c r="ED153" s="41"/>
      <c r="EE153" s="41"/>
      <c r="EF153" s="41"/>
      <c r="EG153" s="41"/>
      <c r="EH153" s="41"/>
      <c r="EI153" s="41"/>
      <c r="EJ153" s="41"/>
      <c r="EK153" s="41"/>
      <c r="EL153" s="41"/>
      <c r="EM153" s="41"/>
      <c r="EN153" s="41"/>
      <c r="EO153" s="41"/>
      <c r="EP153" s="41"/>
      <c r="EQ153" s="41"/>
      <c r="ER153" s="41"/>
      <c r="ES153" s="41"/>
      <c r="ET153" s="41"/>
      <c r="EU153" s="41"/>
      <c r="EV153" s="41"/>
      <c r="EW153" s="41"/>
      <c r="EX153" s="41"/>
      <c r="EY153" s="41"/>
      <c r="EZ153" s="41"/>
      <c r="FA153" s="41"/>
      <c r="FB153" s="41"/>
      <c r="FC153" s="41"/>
      <c r="FD153" s="41"/>
      <c r="FE153" s="41"/>
      <c r="FF153" s="41"/>
      <c r="FG153" s="41"/>
      <c r="FH153" s="41"/>
      <c r="FI153" s="41"/>
      <c r="FJ153" s="41"/>
      <c r="FK153" s="41"/>
      <c r="FL153" s="41"/>
      <c r="FM153" s="41"/>
      <c r="FN153" s="41"/>
      <c r="FO153" s="41"/>
      <c r="FP153" s="41"/>
      <c r="FQ153" s="41"/>
      <c r="FR153" s="41"/>
      <c r="FS153" s="41"/>
      <c r="FT153" s="41"/>
      <c r="FU153" s="41"/>
      <c r="FV153" s="41"/>
      <c r="FW153" s="41"/>
      <c r="FX153" s="41"/>
      <c r="FY153" s="41"/>
      <c r="FZ153" s="41"/>
      <c r="GA153" s="41"/>
      <c r="GB153" s="41"/>
      <c r="GC153" s="41"/>
      <c r="GD153" s="41"/>
      <c r="GE153" s="41"/>
      <c r="GF153" s="41"/>
      <c r="GG153" s="41"/>
      <c r="GH153" s="41"/>
      <c r="GI153" s="41"/>
      <c r="GJ153" s="41"/>
      <c r="GK153" s="41"/>
      <c r="GL153" s="41"/>
      <c r="GM153" s="41"/>
      <c r="GN153" s="41"/>
      <c r="GO153" s="41"/>
      <c r="GP153" s="41"/>
      <c r="GQ153" s="41"/>
      <c r="GR153" s="41"/>
      <c r="GS153" s="41"/>
      <c r="GT153" s="41"/>
      <c r="GU153" s="41"/>
      <c r="GV153" s="41"/>
      <c r="GW153" s="41"/>
      <c r="GX153" s="41"/>
      <c r="GY153" s="41"/>
      <c r="GZ153" s="41"/>
      <c r="HA153" s="41"/>
      <c r="HB153" s="41"/>
      <c r="HC153" s="41"/>
      <c r="HD153" s="41"/>
      <c r="HE153" s="41"/>
      <c r="HF153" s="41"/>
      <c r="HG153" s="41"/>
      <c r="HH153" s="41"/>
      <c r="HI153" s="41"/>
      <c r="HJ153" s="41"/>
      <c r="HK153" s="41"/>
      <c r="HL153" s="41"/>
      <c r="HM153" s="41"/>
      <c r="HN153" s="41"/>
      <c r="HO153" s="41"/>
      <c r="HP153" s="41"/>
      <c r="HQ153" s="41"/>
      <c r="HR153" s="41"/>
      <c r="HS153" s="41"/>
      <c r="HT153" s="41"/>
      <c r="HU153" s="41"/>
      <c r="HV153" s="41"/>
      <c r="HW153" s="41"/>
      <c r="HX153" s="41"/>
      <c r="HY153" s="41"/>
      <c r="HZ153" s="41"/>
      <c r="IA153" s="41"/>
      <c r="IB153" s="41"/>
      <c r="IC153" s="41"/>
    </row>
    <row r="154" spans="1:237" s="42" customFormat="1" x14ac:dyDescent="0.25">
      <c r="A154" s="28" t="s">
        <v>557</v>
      </c>
      <c r="B154" s="66"/>
      <c r="C154" s="41"/>
      <c r="D154" s="41"/>
      <c r="E154" s="41"/>
      <c r="F154" s="41"/>
      <c r="G154" s="41"/>
      <c r="H154" s="41"/>
      <c r="I154" s="41"/>
      <c r="J154" s="41"/>
      <c r="K154" s="41"/>
      <c r="L154" s="41"/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1"/>
      <c r="X154" s="41"/>
      <c r="Y154" s="41"/>
      <c r="Z154" s="41"/>
      <c r="AA154" s="41"/>
      <c r="AB154" s="41"/>
      <c r="AC154" s="41"/>
      <c r="AD154" s="41"/>
      <c r="AE154" s="41"/>
      <c r="AF154" s="41"/>
      <c r="AG154" s="41"/>
      <c r="AH154" s="41"/>
      <c r="AI154" s="41"/>
      <c r="AJ154" s="41"/>
      <c r="AK154" s="41"/>
      <c r="AL154" s="41"/>
      <c r="AM154" s="41"/>
      <c r="AN154" s="41"/>
      <c r="AO154" s="41"/>
      <c r="AP154" s="41"/>
      <c r="AQ154" s="41"/>
      <c r="AR154" s="41"/>
      <c r="AS154" s="41"/>
      <c r="AT154" s="41"/>
      <c r="AU154" s="41"/>
      <c r="AV154" s="41"/>
      <c r="AW154" s="41"/>
      <c r="AX154" s="41"/>
      <c r="AY154" s="41"/>
      <c r="AZ154" s="41"/>
      <c r="BA154" s="41"/>
      <c r="BB154" s="41"/>
      <c r="BC154" s="41"/>
      <c r="BD154" s="41"/>
      <c r="BE154" s="41"/>
      <c r="BF154" s="41"/>
      <c r="BG154" s="41"/>
      <c r="BH154" s="41"/>
      <c r="BI154" s="41"/>
      <c r="BJ154" s="41"/>
      <c r="BK154" s="41"/>
      <c r="BL154" s="41"/>
      <c r="BM154" s="41"/>
      <c r="BN154" s="41"/>
      <c r="BO154" s="41"/>
      <c r="BP154" s="41"/>
      <c r="BQ154" s="41"/>
      <c r="BR154" s="41"/>
      <c r="BS154" s="41"/>
      <c r="BT154" s="41"/>
      <c r="BU154" s="41"/>
      <c r="BV154" s="41"/>
      <c r="BW154" s="41"/>
      <c r="BX154" s="41"/>
      <c r="BY154" s="41"/>
      <c r="BZ154" s="41"/>
      <c r="CA154" s="41"/>
      <c r="CB154" s="41"/>
      <c r="CC154" s="41"/>
      <c r="CD154" s="41"/>
      <c r="CE154" s="41"/>
      <c r="CF154" s="41"/>
      <c r="CG154" s="41"/>
      <c r="CH154" s="41"/>
      <c r="CI154" s="41"/>
      <c r="CJ154" s="41"/>
      <c r="CK154" s="41"/>
      <c r="CL154" s="41"/>
      <c r="CM154" s="41"/>
      <c r="CN154" s="41"/>
      <c r="CO154" s="41"/>
      <c r="CP154" s="41"/>
      <c r="CQ154" s="41"/>
      <c r="CR154" s="41"/>
      <c r="CS154" s="41"/>
      <c r="CT154" s="41"/>
      <c r="CU154" s="41"/>
      <c r="CV154" s="41"/>
      <c r="CW154" s="41"/>
      <c r="CX154" s="41"/>
      <c r="CY154" s="41"/>
      <c r="CZ154" s="41"/>
      <c r="DA154" s="41"/>
      <c r="DB154" s="41"/>
      <c r="DC154" s="41"/>
      <c r="DD154" s="41"/>
      <c r="DE154" s="41"/>
      <c r="DF154" s="41"/>
      <c r="DG154" s="41"/>
      <c r="DH154" s="41"/>
      <c r="DI154" s="41"/>
      <c r="DJ154" s="41"/>
      <c r="DK154" s="41"/>
      <c r="DL154" s="41"/>
      <c r="DM154" s="41"/>
      <c r="DN154" s="41"/>
      <c r="DO154" s="41"/>
      <c r="DP154" s="41"/>
      <c r="DQ154" s="41"/>
      <c r="DR154" s="41"/>
      <c r="DS154" s="41"/>
      <c r="DT154" s="41"/>
      <c r="DU154" s="41"/>
      <c r="DV154" s="41"/>
      <c r="DW154" s="41"/>
      <c r="DX154" s="41"/>
      <c r="DY154" s="41"/>
      <c r="DZ154" s="41"/>
      <c r="EA154" s="41"/>
      <c r="EB154" s="41"/>
      <c r="EC154" s="41"/>
      <c r="ED154" s="41"/>
      <c r="EE154" s="41"/>
      <c r="EF154" s="41"/>
      <c r="EG154" s="41"/>
      <c r="EH154" s="41"/>
      <c r="EI154" s="41"/>
      <c r="EJ154" s="41"/>
      <c r="EK154" s="41"/>
      <c r="EL154" s="41"/>
      <c r="EM154" s="41"/>
      <c r="EN154" s="41"/>
      <c r="EO154" s="41"/>
      <c r="EP154" s="41"/>
      <c r="EQ154" s="41"/>
      <c r="ER154" s="41"/>
      <c r="ES154" s="41"/>
      <c r="ET154" s="41"/>
      <c r="EU154" s="41"/>
      <c r="EV154" s="41"/>
      <c r="EW154" s="41"/>
      <c r="EX154" s="41"/>
      <c r="EY154" s="41"/>
      <c r="EZ154" s="41"/>
      <c r="FA154" s="41"/>
      <c r="FB154" s="41"/>
      <c r="FC154" s="41"/>
      <c r="FD154" s="41"/>
      <c r="FE154" s="41"/>
      <c r="FF154" s="41"/>
      <c r="FG154" s="41"/>
      <c r="FH154" s="41"/>
      <c r="FI154" s="41"/>
      <c r="FJ154" s="41"/>
      <c r="FK154" s="41"/>
      <c r="FL154" s="41"/>
      <c r="FM154" s="41"/>
      <c r="FN154" s="41"/>
      <c r="FO154" s="41"/>
      <c r="FP154" s="41"/>
      <c r="FQ154" s="41"/>
      <c r="FR154" s="41"/>
      <c r="FS154" s="41"/>
      <c r="FT154" s="41"/>
      <c r="FU154" s="41"/>
      <c r="FV154" s="41"/>
      <c r="FW154" s="41"/>
      <c r="FX154" s="41"/>
      <c r="FY154" s="41"/>
      <c r="FZ154" s="41"/>
      <c r="GA154" s="41"/>
      <c r="GB154" s="41"/>
      <c r="GC154" s="41"/>
      <c r="GD154" s="41"/>
      <c r="GE154" s="41"/>
      <c r="GF154" s="41"/>
      <c r="GG154" s="41"/>
      <c r="GH154" s="41"/>
      <c r="GI154" s="41"/>
      <c r="GJ154" s="41"/>
      <c r="GK154" s="41"/>
      <c r="GL154" s="41"/>
      <c r="GM154" s="41"/>
      <c r="GN154" s="41"/>
      <c r="GO154" s="41"/>
      <c r="GP154" s="41"/>
      <c r="GQ154" s="41"/>
      <c r="GR154" s="41"/>
      <c r="GS154" s="41"/>
      <c r="GT154" s="41"/>
      <c r="GU154" s="41"/>
      <c r="GV154" s="41"/>
      <c r="GW154" s="41"/>
      <c r="GX154" s="41"/>
      <c r="GY154" s="41"/>
      <c r="GZ154" s="41"/>
      <c r="HA154" s="41"/>
      <c r="HB154" s="41"/>
      <c r="HC154" s="41"/>
      <c r="HD154" s="41"/>
      <c r="HE154" s="41"/>
      <c r="HF154" s="41"/>
      <c r="HG154" s="41"/>
      <c r="HH154" s="41"/>
      <c r="HI154" s="41"/>
      <c r="HJ154" s="41"/>
      <c r="HK154" s="41"/>
      <c r="HL154" s="41"/>
      <c r="HM154" s="41"/>
      <c r="HN154" s="41"/>
      <c r="HO154" s="41"/>
      <c r="HP154" s="41"/>
      <c r="HQ154" s="41"/>
      <c r="HR154" s="41"/>
      <c r="HS154" s="41"/>
      <c r="HT154" s="41"/>
      <c r="HU154" s="41"/>
      <c r="HV154" s="41"/>
      <c r="HW154" s="41"/>
      <c r="HX154" s="41"/>
      <c r="HY154" s="41"/>
      <c r="HZ154" s="41"/>
      <c r="IA154" s="41"/>
      <c r="IB154" s="41"/>
      <c r="IC154" s="41"/>
    </row>
    <row r="155" spans="1:237" s="42" customFormat="1" x14ac:dyDescent="0.25">
      <c r="A155" s="28" t="s">
        <v>558</v>
      </c>
      <c r="B155" s="66"/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1"/>
      <c r="R155" s="41"/>
      <c r="S155" s="41"/>
      <c r="T155" s="41"/>
      <c r="U155" s="41"/>
      <c r="V155" s="41"/>
      <c r="W155" s="41"/>
      <c r="X155" s="41"/>
      <c r="Y155" s="41"/>
      <c r="Z155" s="41"/>
      <c r="AA155" s="41"/>
      <c r="AB155" s="41"/>
      <c r="AC155" s="41"/>
      <c r="AD155" s="41"/>
      <c r="AE155" s="41"/>
      <c r="AF155" s="41"/>
      <c r="AG155" s="41"/>
      <c r="AH155" s="41"/>
      <c r="AI155" s="41"/>
      <c r="AJ155" s="41"/>
      <c r="AK155" s="41"/>
      <c r="AL155" s="41"/>
      <c r="AM155" s="41"/>
      <c r="AN155" s="41"/>
      <c r="AO155" s="41"/>
      <c r="AP155" s="41"/>
      <c r="AQ155" s="41"/>
      <c r="AR155" s="41"/>
      <c r="AS155" s="41"/>
      <c r="AT155" s="41"/>
      <c r="AU155" s="41"/>
      <c r="AV155" s="41"/>
      <c r="AW155" s="41"/>
      <c r="AX155" s="41"/>
      <c r="AY155" s="41"/>
      <c r="AZ155" s="41"/>
      <c r="BA155" s="41"/>
      <c r="BB155" s="41"/>
      <c r="BC155" s="41"/>
      <c r="BD155" s="41"/>
      <c r="BE155" s="41"/>
      <c r="BF155" s="41"/>
      <c r="BG155" s="41"/>
      <c r="BH155" s="41"/>
      <c r="BI155" s="41"/>
      <c r="BJ155" s="41"/>
      <c r="BK155" s="41"/>
      <c r="BL155" s="41"/>
      <c r="BM155" s="41"/>
      <c r="BN155" s="41"/>
      <c r="BO155" s="41"/>
      <c r="BP155" s="41"/>
      <c r="BQ155" s="41"/>
      <c r="BR155" s="41"/>
      <c r="BS155" s="41"/>
      <c r="BT155" s="41"/>
      <c r="BU155" s="41"/>
      <c r="BV155" s="41"/>
      <c r="BW155" s="41"/>
      <c r="BX155" s="41"/>
      <c r="BY155" s="41"/>
      <c r="BZ155" s="41"/>
      <c r="CA155" s="41"/>
      <c r="CB155" s="41"/>
      <c r="CC155" s="41"/>
      <c r="CD155" s="41"/>
      <c r="CE155" s="41"/>
      <c r="CF155" s="41"/>
      <c r="CG155" s="41"/>
      <c r="CH155" s="41"/>
      <c r="CI155" s="41"/>
      <c r="CJ155" s="41"/>
      <c r="CK155" s="41"/>
      <c r="CL155" s="41"/>
      <c r="CM155" s="41"/>
      <c r="CN155" s="41"/>
      <c r="CO155" s="41"/>
      <c r="CP155" s="41"/>
      <c r="CQ155" s="41"/>
      <c r="CR155" s="41"/>
      <c r="CS155" s="41"/>
      <c r="CT155" s="41"/>
      <c r="CU155" s="41"/>
      <c r="CV155" s="41"/>
      <c r="CW155" s="41"/>
      <c r="CX155" s="41"/>
      <c r="CY155" s="41"/>
      <c r="CZ155" s="41"/>
      <c r="DA155" s="41"/>
      <c r="DB155" s="41"/>
      <c r="DC155" s="41"/>
      <c r="DD155" s="41"/>
      <c r="DE155" s="41"/>
      <c r="DF155" s="41"/>
      <c r="DG155" s="41"/>
      <c r="DH155" s="41"/>
      <c r="DI155" s="41"/>
      <c r="DJ155" s="41"/>
      <c r="DK155" s="41"/>
      <c r="DL155" s="41"/>
      <c r="DM155" s="41"/>
      <c r="DN155" s="41"/>
      <c r="DO155" s="41"/>
      <c r="DP155" s="41"/>
      <c r="DQ155" s="41"/>
      <c r="DR155" s="41"/>
      <c r="DS155" s="41"/>
      <c r="DT155" s="41"/>
      <c r="DU155" s="41"/>
      <c r="DV155" s="41"/>
      <c r="DW155" s="41"/>
      <c r="DX155" s="41"/>
      <c r="DY155" s="41"/>
      <c r="DZ155" s="41"/>
      <c r="EA155" s="41"/>
      <c r="EB155" s="41"/>
      <c r="EC155" s="41"/>
      <c r="ED155" s="41"/>
      <c r="EE155" s="41"/>
      <c r="EF155" s="41"/>
      <c r="EG155" s="41"/>
      <c r="EH155" s="41"/>
      <c r="EI155" s="41"/>
      <c r="EJ155" s="41"/>
      <c r="EK155" s="41"/>
      <c r="EL155" s="41"/>
      <c r="EM155" s="41"/>
      <c r="EN155" s="41"/>
      <c r="EO155" s="41"/>
      <c r="EP155" s="41"/>
      <c r="EQ155" s="41"/>
      <c r="ER155" s="41"/>
      <c r="ES155" s="41"/>
      <c r="ET155" s="41"/>
      <c r="EU155" s="41"/>
      <c r="EV155" s="41"/>
      <c r="EW155" s="41"/>
      <c r="EX155" s="41"/>
      <c r="EY155" s="41"/>
      <c r="EZ155" s="41"/>
      <c r="FA155" s="41"/>
      <c r="FB155" s="41"/>
      <c r="FC155" s="41"/>
      <c r="FD155" s="41"/>
      <c r="FE155" s="41"/>
      <c r="FF155" s="41"/>
      <c r="FG155" s="41"/>
      <c r="FH155" s="41"/>
      <c r="FI155" s="41"/>
      <c r="FJ155" s="41"/>
      <c r="FK155" s="41"/>
      <c r="FL155" s="41"/>
      <c r="FM155" s="41"/>
      <c r="FN155" s="41"/>
      <c r="FO155" s="41"/>
      <c r="FP155" s="41"/>
      <c r="FQ155" s="41"/>
      <c r="FR155" s="41"/>
      <c r="FS155" s="41"/>
      <c r="FT155" s="41"/>
      <c r="FU155" s="41"/>
      <c r="FV155" s="41"/>
      <c r="FW155" s="41"/>
      <c r="FX155" s="41"/>
      <c r="FY155" s="41"/>
      <c r="FZ155" s="41"/>
      <c r="GA155" s="41"/>
      <c r="GB155" s="41"/>
      <c r="GC155" s="41"/>
      <c r="GD155" s="41"/>
      <c r="GE155" s="41"/>
      <c r="GF155" s="41"/>
      <c r="GG155" s="41"/>
      <c r="GH155" s="41"/>
      <c r="GI155" s="41"/>
      <c r="GJ155" s="41"/>
      <c r="GK155" s="41"/>
      <c r="GL155" s="41"/>
      <c r="GM155" s="41"/>
      <c r="GN155" s="41"/>
      <c r="GO155" s="41"/>
      <c r="GP155" s="41"/>
      <c r="GQ155" s="41"/>
      <c r="GR155" s="41"/>
      <c r="GS155" s="41"/>
      <c r="GT155" s="41"/>
      <c r="GU155" s="41"/>
      <c r="GV155" s="41"/>
      <c r="GW155" s="41"/>
      <c r="GX155" s="41"/>
      <c r="GY155" s="41"/>
      <c r="GZ155" s="41"/>
      <c r="HA155" s="41"/>
      <c r="HB155" s="41"/>
      <c r="HC155" s="41"/>
      <c r="HD155" s="41"/>
      <c r="HE155" s="41"/>
      <c r="HF155" s="41"/>
      <c r="HG155" s="41"/>
      <c r="HH155" s="41"/>
      <c r="HI155" s="41"/>
      <c r="HJ155" s="41"/>
      <c r="HK155" s="41"/>
      <c r="HL155" s="41"/>
      <c r="HM155" s="41"/>
      <c r="HN155" s="41"/>
      <c r="HO155" s="41"/>
      <c r="HP155" s="41"/>
      <c r="HQ155" s="41"/>
      <c r="HR155" s="41"/>
      <c r="HS155" s="41"/>
      <c r="HT155" s="41"/>
      <c r="HU155" s="41"/>
      <c r="HV155" s="41"/>
      <c r="HW155" s="41"/>
      <c r="HX155" s="41"/>
      <c r="HY155" s="41"/>
      <c r="HZ155" s="41"/>
      <c r="IA155" s="41"/>
      <c r="IB155" s="41"/>
      <c r="IC155" s="41"/>
    </row>
    <row r="156" spans="1:237" s="42" customFormat="1" x14ac:dyDescent="0.25">
      <c r="A156" s="28" t="s">
        <v>559</v>
      </c>
      <c r="B156" s="66"/>
      <c r="C156" s="41"/>
      <c r="D156" s="41"/>
      <c r="E156" s="41"/>
      <c r="F156" s="41"/>
      <c r="G156" s="41"/>
      <c r="H156" s="41"/>
      <c r="I156" s="41"/>
      <c r="J156" s="41"/>
      <c r="K156" s="41"/>
      <c r="L156" s="41"/>
      <c r="M156" s="41"/>
      <c r="N156" s="41"/>
      <c r="O156" s="41"/>
      <c r="P156" s="41"/>
      <c r="Q156" s="41"/>
      <c r="R156" s="41"/>
      <c r="S156" s="41"/>
      <c r="T156" s="41"/>
      <c r="U156" s="41"/>
      <c r="V156" s="41"/>
      <c r="W156" s="41"/>
      <c r="X156" s="41"/>
      <c r="Y156" s="41"/>
      <c r="Z156" s="41"/>
      <c r="AA156" s="41"/>
      <c r="AB156" s="41"/>
      <c r="AC156" s="41"/>
      <c r="AD156" s="41"/>
      <c r="AE156" s="41"/>
      <c r="AF156" s="41"/>
      <c r="AG156" s="41"/>
      <c r="AH156" s="41"/>
      <c r="AI156" s="41"/>
      <c r="AJ156" s="41"/>
      <c r="AK156" s="41"/>
      <c r="AL156" s="41"/>
      <c r="AM156" s="41"/>
      <c r="AN156" s="41"/>
      <c r="AO156" s="41"/>
      <c r="AP156" s="41"/>
      <c r="AQ156" s="41"/>
      <c r="AR156" s="41"/>
      <c r="AS156" s="41"/>
      <c r="AT156" s="41"/>
      <c r="AU156" s="41"/>
      <c r="AV156" s="41"/>
      <c r="AW156" s="41"/>
      <c r="AX156" s="41"/>
      <c r="AY156" s="41"/>
      <c r="AZ156" s="41"/>
      <c r="BA156" s="41"/>
      <c r="BB156" s="41"/>
      <c r="BC156" s="41"/>
      <c r="BD156" s="41"/>
      <c r="BE156" s="41"/>
      <c r="BF156" s="41"/>
      <c r="BG156" s="41"/>
      <c r="BH156" s="41"/>
      <c r="BI156" s="41"/>
      <c r="BJ156" s="41"/>
      <c r="BK156" s="41"/>
      <c r="BL156" s="41"/>
      <c r="BM156" s="41"/>
      <c r="BN156" s="41"/>
      <c r="BO156" s="41"/>
      <c r="BP156" s="41"/>
      <c r="BQ156" s="41"/>
      <c r="BR156" s="41"/>
      <c r="BS156" s="41"/>
      <c r="BT156" s="41"/>
      <c r="BU156" s="41"/>
      <c r="BV156" s="41"/>
      <c r="BW156" s="41"/>
      <c r="BX156" s="41"/>
      <c r="BY156" s="41"/>
      <c r="BZ156" s="41"/>
      <c r="CA156" s="41"/>
      <c r="CB156" s="41"/>
      <c r="CC156" s="41"/>
      <c r="CD156" s="41"/>
      <c r="CE156" s="41"/>
      <c r="CF156" s="41"/>
      <c r="CG156" s="41"/>
      <c r="CH156" s="41"/>
      <c r="CI156" s="41"/>
      <c r="CJ156" s="41"/>
      <c r="CK156" s="41"/>
      <c r="CL156" s="41"/>
      <c r="CM156" s="41"/>
      <c r="CN156" s="41"/>
      <c r="CO156" s="41"/>
      <c r="CP156" s="41"/>
      <c r="CQ156" s="41"/>
      <c r="CR156" s="41"/>
      <c r="CS156" s="41"/>
      <c r="CT156" s="41"/>
      <c r="CU156" s="41"/>
      <c r="CV156" s="41"/>
      <c r="CW156" s="41"/>
      <c r="CX156" s="41"/>
      <c r="CY156" s="41"/>
      <c r="CZ156" s="41"/>
      <c r="DA156" s="41"/>
      <c r="DB156" s="41"/>
      <c r="DC156" s="41"/>
      <c r="DD156" s="41"/>
      <c r="DE156" s="41"/>
      <c r="DF156" s="41"/>
      <c r="DG156" s="41"/>
      <c r="DH156" s="41"/>
      <c r="DI156" s="41"/>
      <c r="DJ156" s="41"/>
      <c r="DK156" s="41"/>
      <c r="DL156" s="41"/>
      <c r="DM156" s="41"/>
      <c r="DN156" s="41"/>
      <c r="DO156" s="41"/>
      <c r="DP156" s="41"/>
      <c r="DQ156" s="41"/>
      <c r="DR156" s="41"/>
      <c r="DS156" s="41"/>
      <c r="DT156" s="41"/>
      <c r="DU156" s="41"/>
      <c r="DV156" s="41"/>
      <c r="DW156" s="41"/>
      <c r="DX156" s="41"/>
      <c r="DY156" s="41"/>
      <c r="DZ156" s="41"/>
      <c r="EA156" s="41"/>
      <c r="EB156" s="41"/>
      <c r="EC156" s="41"/>
      <c r="ED156" s="41"/>
      <c r="EE156" s="41"/>
      <c r="EF156" s="41"/>
      <c r="EG156" s="41"/>
      <c r="EH156" s="41"/>
      <c r="EI156" s="41"/>
      <c r="EJ156" s="41"/>
      <c r="EK156" s="41"/>
      <c r="EL156" s="41"/>
      <c r="EM156" s="41"/>
      <c r="EN156" s="41"/>
      <c r="EO156" s="41"/>
      <c r="EP156" s="41"/>
      <c r="EQ156" s="41"/>
      <c r="ER156" s="41"/>
      <c r="ES156" s="41"/>
      <c r="ET156" s="41"/>
      <c r="EU156" s="41"/>
      <c r="EV156" s="41"/>
      <c r="EW156" s="41"/>
      <c r="EX156" s="41"/>
      <c r="EY156" s="41"/>
      <c r="EZ156" s="41"/>
      <c r="FA156" s="41"/>
      <c r="FB156" s="41"/>
      <c r="FC156" s="41"/>
      <c r="FD156" s="41"/>
      <c r="FE156" s="41"/>
      <c r="FF156" s="41"/>
      <c r="FG156" s="41"/>
      <c r="FH156" s="41"/>
      <c r="FI156" s="41"/>
      <c r="FJ156" s="41"/>
      <c r="FK156" s="41"/>
      <c r="FL156" s="41"/>
      <c r="FM156" s="41"/>
      <c r="FN156" s="41"/>
      <c r="FO156" s="41"/>
      <c r="FP156" s="41"/>
      <c r="FQ156" s="41"/>
      <c r="FR156" s="41"/>
      <c r="FS156" s="41"/>
      <c r="FT156" s="41"/>
      <c r="FU156" s="41"/>
      <c r="FV156" s="41"/>
      <c r="FW156" s="41"/>
      <c r="FX156" s="41"/>
      <c r="FY156" s="41"/>
      <c r="FZ156" s="41"/>
      <c r="GA156" s="41"/>
      <c r="GB156" s="41"/>
      <c r="GC156" s="41"/>
      <c r="GD156" s="41"/>
      <c r="GE156" s="41"/>
      <c r="GF156" s="41"/>
      <c r="GG156" s="41"/>
      <c r="GH156" s="41"/>
      <c r="GI156" s="41"/>
      <c r="GJ156" s="41"/>
      <c r="GK156" s="41"/>
      <c r="GL156" s="41"/>
      <c r="GM156" s="41"/>
      <c r="GN156" s="41"/>
      <c r="GO156" s="41"/>
      <c r="GP156" s="41"/>
      <c r="GQ156" s="41"/>
      <c r="GR156" s="41"/>
      <c r="GS156" s="41"/>
      <c r="GT156" s="41"/>
      <c r="GU156" s="41"/>
      <c r="GV156" s="41"/>
      <c r="GW156" s="41"/>
      <c r="GX156" s="41"/>
      <c r="GY156" s="41"/>
      <c r="GZ156" s="41"/>
      <c r="HA156" s="41"/>
      <c r="HB156" s="41"/>
      <c r="HC156" s="41"/>
      <c r="HD156" s="41"/>
      <c r="HE156" s="41"/>
      <c r="HF156" s="41"/>
      <c r="HG156" s="41"/>
      <c r="HH156" s="41"/>
      <c r="HI156" s="41"/>
      <c r="HJ156" s="41"/>
      <c r="HK156" s="41"/>
      <c r="HL156" s="41"/>
      <c r="HM156" s="41"/>
      <c r="HN156" s="41"/>
      <c r="HO156" s="41"/>
      <c r="HP156" s="41"/>
      <c r="HQ156" s="41"/>
      <c r="HR156" s="41"/>
      <c r="HS156" s="41"/>
      <c r="HT156" s="41"/>
      <c r="HU156" s="41"/>
      <c r="HV156" s="41"/>
      <c r="HW156" s="41"/>
      <c r="HX156" s="41"/>
      <c r="HY156" s="41"/>
      <c r="HZ156" s="41"/>
      <c r="IA156" s="41"/>
      <c r="IB156" s="41"/>
      <c r="IC156" s="41"/>
    </row>
    <row r="157" spans="1:237" s="42" customFormat="1" x14ac:dyDescent="0.25">
      <c r="A157" s="26"/>
      <c r="B157" s="66"/>
      <c r="C157" s="41"/>
      <c r="D157" s="41"/>
      <c r="E157" s="41"/>
      <c r="F157" s="41"/>
      <c r="G157" s="41"/>
      <c r="H157" s="41"/>
      <c r="I157" s="41"/>
      <c r="J157" s="41"/>
      <c r="K157" s="41"/>
      <c r="L157" s="41"/>
      <c r="M157" s="41"/>
      <c r="N157" s="41"/>
      <c r="O157" s="41"/>
      <c r="P157" s="41"/>
      <c r="Q157" s="41"/>
      <c r="R157" s="41"/>
      <c r="S157" s="41"/>
      <c r="T157" s="41"/>
      <c r="U157" s="41"/>
      <c r="V157" s="41"/>
      <c r="W157" s="41"/>
      <c r="X157" s="41"/>
      <c r="Y157" s="41"/>
      <c r="Z157" s="41"/>
      <c r="AA157" s="41"/>
      <c r="AB157" s="41"/>
      <c r="AC157" s="41"/>
      <c r="AD157" s="41"/>
      <c r="AE157" s="41"/>
      <c r="AF157" s="41"/>
      <c r="AG157" s="41"/>
      <c r="AH157" s="41"/>
      <c r="AI157" s="41"/>
      <c r="AJ157" s="41"/>
      <c r="AK157" s="41"/>
      <c r="AL157" s="41"/>
      <c r="AM157" s="41"/>
      <c r="AN157" s="41"/>
      <c r="AO157" s="41"/>
      <c r="AP157" s="41"/>
      <c r="AQ157" s="41"/>
      <c r="AR157" s="41"/>
      <c r="AS157" s="41"/>
      <c r="AT157" s="41"/>
      <c r="AU157" s="41"/>
      <c r="AV157" s="41"/>
      <c r="AW157" s="41"/>
      <c r="AX157" s="41"/>
      <c r="AY157" s="41"/>
      <c r="AZ157" s="41"/>
      <c r="BA157" s="41"/>
      <c r="BB157" s="41"/>
      <c r="BC157" s="41"/>
      <c r="BD157" s="41"/>
      <c r="BE157" s="41"/>
      <c r="BF157" s="41"/>
      <c r="BG157" s="41"/>
      <c r="BH157" s="41"/>
      <c r="BI157" s="41"/>
      <c r="BJ157" s="41"/>
      <c r="BK157" s="41"/>
      <c r="BL157" s="41"/>
      <c r="BM157" s="41"/>
      <c r="BN157" s="41"/>
      <c r="BO157" s="41"/>
      <c r="BP157" s="41"/>
      <c r="BQ157" s="41"/>
      <c r="BR157" s="41"/>
      <c r="BS157" s="41"/>
      <c r="BT157" s="41"/>
      <c r="BU157" s="41"/>
      <c r="BV157" s="41"/>
      <c r="BW157" s="41"/>
      <c r="BX157" s="41"/>
      <c r="BY157" s="41"/>
      <c r="BZ157" s="41"/>
      <c r="CA157" s="41"/>
      <c r="CB157" s="41"/>
      <c r="CC157" s="41"/>
      <c r="CD157" s="41"/>
      <c r="CE157" s="41"/>
      <c r="CF157" s="41"/>
      <c r="CG157" s="41"/>
      <c r="CH157" s="41"/>
      <c r="CI157" s="41"/>
      <c r="CJ157" s="41"/>
      <c r="CK157" s="41"/>
      <c r="CL157" s="41"/>
      <c r="CM157" s="41"/>
      <c r="CN157" s="41"/>
      <c r="CO157" s="41"/>
      <c r="CP157" s="41"/>
      <c r="CQ157" s="41"/>
      <c r="CR157" s="41"/>
      <c r="CS157" s="41"/>
      <c r="CT157" s="41"/>
      <c r="CU157" s="41"/>
      <c r="CV157" s="41"/>
      <c r="CW157" s="41"/>
      <c r="CX157" s="41"/>
      <c r="CY157" s="41"/>
      <c r="CZ157" s="41"/>
      <c r="DA157" s="41"/>
      <c r="DB157" s="41"/>
      <c r="DC157" s="41"/>
      <c r="DD157" s="41"/>
      <c r="DE157" s="41"/>
      <c r="DF157" s="41"/>
      <c r="DG157" s="41"/>
      <c r="DH157" s="41"/>
      <c r="DI157" s="41"/>
      <c r="DJ157" s="41"/>
      <c r="DK157" s="41"/>
      <c r="DL157" s="41"/>
      <c r="DM157" s="41"/>
      <c r="DN157" s="41"/>
      <c r="DO157" s="41"/>
      <c r="DP157" s="41"/>
      <c r="DQ157" s="41"/>
      <c r="DR157" s="41"/>
      <c r="DS157" s="41"/>
      <c r="DT157" s="41"/>
      <c r="DU157" s="41"/>
      <c r="DV157" s="41"/>
      <c r="DW157" s="41"/>
      <c r="DX157" s="41"/>
      <c r="DY157" s="41"/>
      <c r="DZ157" s="41"/>
      <c r="EA157" s="41"/>
      <c r="EB157" s="41"/>
      <c r="EC157" s="41"/>
      <c r="ED157" s="41"/>
      <c r="EE157" s="41"/>
      <c r="EF157" s="41"/>
      <c r="EG157" s="41"/>
      <c r="EH157" s="41"/>
      <c r="EI157" s="41"/>
      <c r="EJ157" s="41"/>
      <c r="EK157" s="41"/>
      <c r="EL157" s="41"/>
      <c r="EM157" s="41"/>
      <c r="EN157" s="41"/>
      <c r="EO157" s="41"/>
      <c r="EP157" s="41"/>
      <c r="EQ157" s="41"/>
      <c r="ER157" s="41"/>
      <c r="ES157" s="41"/>
      <c r="ET157" s="41"/>
      <c r="EU157" s="41"/>
      <c r="EV157" s="41"/>
      <c r="EW157" s="41"/>
      <c r="EX157" s="41"/>
      <c r="EY157" s="41"/>
      <c r="EZ157" s="41"/>
      <c r="FA157" s="41"/>
      <c r="FB157" s="41"/>
      <c r="FC157" s="41"/>
      <c r="FD157" s="41"/>
      <c r="FE157" s="41"/>
      <c r="FF157" s="41"/>
      <c r="FG157" s="41"/>
      <c r="FH157" s="41"/>
      <c r="FI157" s="41"/>
      <c r="FJ157" s="41"/>
      <c r="FK157" s="41"/>
      <c r="FL157" s="41"/>
      <c r="FM157" s="41"/>
      <c r="FN157" s="41"/>
      <c r="FO157" s="41"/>
      <c r="FP157" s="41"/>
      <c r="FQ157" s="41"/>
      <c r="FR157" s="41"/>
      <c r="FS157" s="41"/>
      <c r="FT157" s="41"/>
      <c r="FU157" s="41"/>
      <c r="FV157" s="41"/>
      <c r="FW157" s="41"/>
      <c r="FX157" s="41"/>
      <c r="FY157" s="41"/>
      <c r="FZ157" s="41"/>
      <c r="GA157" s="41"/>
      <c r="GB157" s="41"/>
      <c r="GC157" s="41"/>
      <c r="GD157" s="41"/>
      <c r="GE157" s="41"/>
      <c r="GF157" s="41"/>
      <c r="GG157" s="41"/>
      <c r="GH157" s="41"/>
      <c r="GI157" s="41"/>
      <c r="GJ157" s="41"/>
      <c r="GK157" s="41"/>
      <c r="GL157" s="41"/>
      <c r="GM157" s="41"/>
      <c r="GN157" s="41"/>
      <c r="GO157" s="41"/>
      <c r="GP157" s="41"/>
      <c r="GQ157" s="41"/>
      <c r="GR157" s="41"/>
      <c r="GS157" s="41"/>
      <c r="GT157" s="41"/>
      <c r="GU157" s="41"/>
      <c r="GV157" s="41"/>
      <c r="GW157" s="41"/>
      <c r="GX157" s="41"/>
      <c r="GY157" s="41"/>
      <c r="GZ157" s="41"/>
      <c r="HA157" s="41"/>
      <c r="HB157" s="41"/>
      <c r="HC157" s="41"/>
      <c r="HD157" s="41"/>
      <c r="HE157" s="41"/>
      <c r="HF157" s="41"/>
      <c r="HG157" s="41"/>
      <c r="HH157" s="41"/>
      <c r="HI157" s="41"/>
      <c r="HJ157" s="41"/>
      <c r="HK157" s="41"/>
      <c r="HL157" s="41"/>
      <c r="HM157" s="41"/>
      <c r="HN157" s="41"/>
      <c r="HO157" s="41"/>
      <c r="HP157" s="41"/>
      <c r="HQ157" s="41"/>
      <c r="HR157" s="41"/>
      <c r="HS157" s="41"/>
      <c r="HT157" s="41"/>
      <c r="HU157" s="41"/>
      <c r="HV157" s="41"/>
      <c r="HW157" s="41"/>
      <c r="HX157" s="41"/>
      <c r="HY157" s="41"/>
      <c r="HZ157" s="41"/>
      <c r="IA157" s="41"/>
      <c r="IB157" s="41"/>
      <c r="IC157" s="41"/>
    </row>
    <row r="158" spans="1:237" s="42" customFormat="1" x14ac:dyDescent="0.25">
      <c r="A158" s="27"/>
      <c r="B158" s="66"/>
      <c r="C158" s="41"/>
      <c r="D158" s="41"/>
      <c r="E158" s="41"/>
      <c r="F158" s="41"/>
      <c r="G158" s="41"/>
      <c r="H158" s="41"/>
      <c r="I158" s="41"/>
      <c r="J158" s="41"/>
      <c r="K158" s="41"/>
      <c r="L158" s="41"/>
      <c r="M158" s="41"/>
      <c r="N158" s="41"/>
      <c r="O158" s="41"/>
      <c r="P158" s="41"/>
      <c r="Q158" s="41"/>
      <c r="R158" s="41"/>
      <c r="S158" s="41"/>
      <c r="T158" s="41"/>
      <c r="U158" s="41"/>
      <c r="V158" s="41"/>
      <c r="W158" s="41"/>
      <c r="X158" s="41"/>
      <c r="Y158" s="41"/>
      <c r="Z158" s="41"/>
      <c r="AA158" s="41"/>
      <c r="AB158" s="41"/>
      <c r="AC158" s="41"/>
      <c r="AD158" s="41"/>
      <c r="AE158" s="41"/>
      <c r="AF158" s="41"/>
      <c r="AG158" s="41"/>
      <c r="AH158" s="41"/>
      <c r="AI158" s="41"/>
      <c r="AJ158" s="41"/>
      <c r="AK158" s="41"/>
      <c r="AL158" s="41"/>
      <c r="AM158" s="41"/>
      <c r="AN158" s="41"/>
      <c r="AO158" s="41"/>
      <c r="AP158" s="41"/>
      <c r="AQ158" s="41"/>
      <c r="AR158" s="41"/>
      <c r="AS158" s="41"/>
      <c r="AT158" s="41"/>
      <c r="AU158" s="41"/>
      <c r="AV158" s="41"/>
      <c r="AW158" s="41"/>
      <c r="AX158" s="41"/>
      <c r="AY158" s="41"/>
      <c r="AZ158" s="41"/>
      <c r="BA158" s="41"/>
      <c r="BB158" s="41"/>
      <c r="BC158" s="41"/>
      <c r="BD158" s="41"/>
      <c r="BE158" s="41"/>
      <c r="BF158" s="41"/>
      <c r="BG158" s="41"/>
      <c r="BH158" s="41"/>
      <c r="BI158" s="41"/>
      <c r="BJ158" s="41"/>
      <c r="BK158" s="41"/>
      <c r="BL158" s="41"/>
      <c r="BM158" s="41"/>
      <c r="BN158" s="41"/>
      <c r="BO158" s="41"/>
      <c r="BP158" s="41"/>
      <c r="BQ158" s="41"/>
      <c r="BR158" s="41"/>
      <c r="BS158" s="41"/>
      <c r="BT158" s="41"/>
      <c r="BU158" s="41"/>
      <c r="BV158" s="41"/>
      <c r="BW158" s="41"/>
      <c r="BX158" s="41"/>
      <c r="BY158" s="41"/>
      <c r="BZ158" s="41"/>
      <c r="CA158" s="41"/>
      <c r="CB158" s="41"/>
      <c r="CC158" s="41"/>
      <c r="CD158" s="41"/>
      <c r="CE158" s="41"/>
      <c r="CF158" s="41"/>
      <c r="CG158" s="41"/>
      <c r="CH158" s="41"/>
      <c r="CI158" s="41"/>
      <c r="CJ158" s="41"/>
      <c r="CK158" s="41"/>
      <c r="CL158" s="41"/>
      <c r="CM158" s="41"/>
      <c r="CN158" s="41"/>
      <c r="CO158" s="41"/>
      <c r="CP158" s="41"/>
      <c r="CQ158" s="41"/>
      <c r="CR158" s="41"/>
      <c r="CS158" s="41"/>
      <c r="CT158" s="41"/>
      <c r="CU158" s="41"/>
      <c r="CV158" s="41"/>
      <c r="CW158" s="41"/>
      <c r="CX158" s="41"/>
      <c r="CY158" s="41"/>
      <c r="CZ158" s="41"/>
      <c r="DA158" s="41"/>
      <c r="DB158" s="41"/>
      <c r="DC158" s="41"/>
      <c r="DD158" s="41"/>
      <c r="DE158" s="41"/>
      <c r="DF158" s="41"/>
      <c r="DG158" s="41"/>
      <c r="DH158" s="41"/>
      <c r="DI158" s="41"/>
      <c r="DJ158" s="41"/>
      <c r="DK158" s="41"/>
      <c r="DL158" s="41"/>
      <c r="DM158" s="41"/>
      <c r="DN158" s="41"/>
      <c r="DO158" s="41"/>
      <c r="DP158" s="41"/>
      <c r="DQ158" s="41"/>
      <c r="DR158" s="41"/>
      <c r="DS158" s="41"/>
      <c r="DT158" s="41"/>
      <c r="DU158" s="41"/>
      <c r="DV158" s="41"/>
      <c r="DW158" s="41"/>
      <c r="DX158" s="41"/>
      <c r="DY158" s="41"/>
      <c r="DZ158" s="41"/>
      <c r="EA158" s="41"/>
      <c r="EB158" s="41"/>
      <c r="EC158" s="41"/>
      <c r="ED158" s="41"/>
      <c r="EE158" s="41"/>
      <c r="EF158" s="41"/>
      <c r="EG158" s="41"/>
      <c r="EH158" s="41"/>
      <c r="EI158" s="41"/>
      <c r="EJ158" s="41"/>
      <c r="EK158" s="41"/>
      <c r="EL158" s="41"/>
      <c r="EM158" s="41"/>
      <c r="EN158" s="41"/>
      <c r="EO158" s="41"/>
      <c r="EP158" s="41"/>
      <c r="EQ158" s="41"/>
      <c r="ER158" s="41"/>
      <c r="ES158" s="41"/>
      <c r="ET158" s="41"/>
      <c r="EU158" s="41"/>
      <c r="EV158" s="41"/>
      <c r="EW158" s="41"/>
      <c r="EX158" s="41"/>
      <c r="EY158" s="41"/>
      <c r="EZ158" s="41"/>
      <c r="FA158" s="41"/>
      <c r="FB158" s="41"/>
      <c r="FC158" s="41"/>
      <c r="FD158" s="41"/>
      <c r="FE158" s="41"/>
      <c r="FF158" s="41"/>
      <c r="FG158" s="41"/>
      <c r="FH158" s="41"/>
      <c r="FI158" s="41"/>
      <c r="FJ158" s="41"/>
      <c r="FK158" s="41"/>
      <c r="FL158" s="41"/>
      <c r="FM158" s="41"/>
      <c r="FN158" s="41"/>
      <c r="FO158" s="41"/>
      <c r="FP158" s="41"/>
      <c r="FQ158" s="41"/>
      <c r="FR158" s="41"/>
      <c r="FS158" s="41"/>
      <c r="FT158" s="41"/>
      <c r="FU158" s="41"/>
      <c r="FV158" s="41"/>
      <c r="FW158" s="41"/>
      <c r="FX158" s="41"/>
      <c r="FY158" s="41"/>
      <c r="FZ158" s="41"/>
      <c r="GA158" s="41"/>
      <c r="GB158" s="41"/>
      <c r="GC158" s="41"/>
      <c r="GD158" s="41"/>
      <c r="GE158" s="41"/>
      <c r="GF158" s="41"/>
      <c r="GG158" s="41"/>
      <c r="GH158" s="41"/>
      <c r="GI158" s="41"/>
      <c r="GJ158" s="41"/>
      <c r="GK158" s="41"/>
      <c r="GL158" s="41"/>
      <c r="GM158" s="41"/>
      <c r="GN158" s="41"/>
      <c r="GO158" s="41"/>
      <c r="GP158" s="41"/>
      <c r="GQ158" s="41"/>
      <c r="GR158" s="41"/>
      <c r="GS158" s="41"/>
      <c r="GT158" s="41"/>
      <c r="GU158" s="41"/>
      <c r="GV158" s="41"/>
      <c r="GW158" s="41"/>
      <c r="GX158" s="41"/>
      <c r="GY158" s="41"/>
      <c r="GZ158" s="41"/>
      <c r="HA158" s="41"/>
      <c r="HB158" s="41"/>
      <c r="HC158" s="41"/>
      <c r="HD158" s="41"/>
      <c r="HE158" s="41"/>
      <c r="HF158" s="41"/>
      <c r="HG158" s="41"/>
      <c r="HH158" s="41"/>
      <c r="HI158" s="41"/>
      <c r="HJ158" s="41"/>
      <c r="HK158" s="41"/>
      <c r="HL158" s="41"/>
      <c r="HM158" s="41"/>
      <c r="HN158" s="41"/>
      <c r="HO158" s="41"/>
      <c r="HP158" s="41"/>
      <c r="HQ158" s="41"/>
      <c r="HR158" s="41"/>
      <c r="HS158" s="41"/>
      <c r="HT158" s="41"/>
      <c r="HU158" s="41"/>
      <c r="HV158" s="41"/>
      <c r="HW158" s="41"/>
      <c r="HX158" s="41"/>
      <c r="HY158" s="41"/>
      <c r="HZ158" s="41"/>
      <c r="IA158" s="41"/>
      <c r="IB158" s="41"/>
      <c r="IC158" s="41"/>
    </row>
    <row r="159" spans="1:237" s="42" customFormat="1" x14ac:dyDescent="0.25">
      <c r="A159" s="26"/>
      <c r="B159" s="66"/>
      <c r="C159" s="41"/>
      <c r="D159" s="41"/>
      <c r="E159" s="41"/>
      <c r="F159" s="41"/>
      <c r="G159" s="41"/>
      <c r="H159" s="41"/>
      <c r="I159" s="41"/>
      <c r="J159" s="41"/>
      <c r="K159" s="41"/>
      <c r="L159" s="41"/>
      <c r="M159" s="41"/>
      <c r="N159" s="41"/>
      <c r="O159" s="41"/>
      <c r="P159" s="41"/>
      <c r="Q159" s="41"/>
      <c r="R159" s="41"/>
      <c r="S159" s="41"/>
      <c r="T159" s="41"/>
      <c r="U159" s="41"/>
      <c r="V159" s="41"/>
      <c r="W159" s="41"/>
      <c r="X159" s="41"/>
      <c r="Y159" s="41"/>
      <c r="Z159" s="41"/>
      <c r="AA159" s="41"/>
      <c r="AB159" s="41"/>
      <c r="AC159" s="41"/>
      <c r="AD159" s="41"/>
      <c r="AE159" s="41"/>
      <c r="AF159" s="41"/>
      <c r="AG159" s="41"/>
      <c r="AH159" s="41"/>
      <c r="AI159" s="41"/>
      <c r="AJ159" s="41"/>
      <c r="AK159" s="41"/>
      <c r="AL159" s="41"/>
      <c r="AM159" s="41"/>
      <c r="AN159" s="41"/>
      <c r="AO159" s="41"/>
      <c r="AP159" s="41"/>
      <c r="AQ159" s="41"/>
      <c r="AR159" s="41"/>
      <c r="AS159" s="41"/>
      <c r="AT159" s="41"/>
      <c r="AU159" s="41"/>
      <c r="AV159" s="41"/>
      <c r="AW159" s="41"/>
      <c r="AX159" s="41"/>
      <c r="AY159" s="41"/>
      <c r="AZ159" s="41"/>
      <c r="BA159" s="41"/>
      <c r="BB159" s="41"/>
      <c r="BC159" s="41"/>
      <c r="BD159" s="41"/>
      <c r="BE159" s="41"/>
      <c r="BF159" s="41"/>
      <c r="BG159" s="41"/>
      <c r="BH159" s="41"/>
      <c r="BI159" s="41"/>
      <c r="BJ159" s="41"/>
      <c r="BK159" s="41"/>
      <c r="BL159" s="41"/>
      <c r="BM159" s="41"/>
      <c r="BN159" s="41"/>
      <c r="BO159" s="41"/>
      <c r="BP159" s="41"/>
      <c r="BQ159" s="41"/>
      <c r="BR159" s="41"/>
      <c r="BS159" s="41"/>
      <c r="BT159" s="41"/>
      <c r="BU159" s="41"/>
      <c r="BV159" s="41"/>
      <c r="BW159" s="41"/>
      <c r="BX159" s="41"/>
      <c r="BY159" s="41"/>
      <c r="BZ159" s="41"/>
      <c r="CA159" s="41"/>
      <c r="CB159" s="41"/>
      <c r="CC159" s="41"/>
      <c r="CD159" s="41"/>
      <c r="CE159" s="41"/>
      <c r="CF159" s="41"/>
      <c r="CG159" s="41"/>
      <c r="CH159" s="41"/>
      <c r="CI159" s="41"/>
      <c r="CJ159" s="41"/>
      <c r="CK159" s="41"/>
      <c r="CL159" s="41"/>
      <c r="CM159" s="41"/>
      <c r="CN159" s="41"/>
      <c r="CO159" s="41"/>
      <c r="CP159" s="41"/>
      <c r="CQ159" s="41"/>
      <c r="CR159" s="41"/>
      <c r="CS159" s="41"/>
      <c r="CT159" s="41"/>
      <c r="CU159" s="41"/>
      <c r="CV159" s="41"/>
      <c r="CW159" s="41"/>
      <c r="CX159" s="41"/>
      <c r="CY159" s="41"/>
      <c r="CZ159" s="41"/>
      <c r="DA159" s="41"/>
      <c r="DB159" s="41"/>
      <c r="DC159" s="41"/>
      <c r="DD159" s="41"/>
      <c r="DE159" s="41"/>
      <c r="DF159" s="41"/>
      <c r="DG159" s="41"/>
      <c r="DH159" s="41"/>
      <c r="DI159" s="41"/>
      <c r="DJ159" s="41"/>
      <c r="DK159" s="41"/>
      <c r="DL159" s="41"/>
      <c r="DM159" s="41"/>
      <c r="DN159" s="41"/>
      <c r="DO159" s="41"/>
      <c r="DP159" s="41"/>
      <c r="DQ159" s="41"/>
      <c r="DR159" s="41"/>
      <c r="DS159" s="41"/>
      <c r="DT159" s="41"/>
      <c r="DU159" s="41"/>
      <c r="DV159" s="41"/>
      <c r="DW159" s="41"/>
      <c r="DX159" s="41"/>
      <c r="DY159" s="41"/>
      <c r="DZ159" s="41"/>
      <c r="EA159" s="41"/>
      <c r="EB159" s="41"/>
      <c r="EC159" s="41"/>
      <c r="ED159" s="41"/>
      <c r="EE159" s="41"/>
      <c r="EF159" s="41"/>
      <c r="EG159" s="41"/>
      <c r="EH159" s="41"/>
      <c r="EI159" s="41"/>
      <c r="EJ159" s="41"/>
      <c r="EK159" s="41"/>
      <c r="EL159" s="41"/>
      <c r="EM159" s="41"/>
      <c r="EN159" s="41"/>
      <c r="EO159" s="41"/>
      <c r="EP159" s="41"/>
      <c r="EQ159" s="41"/>
      <c r="ER159" s="41"/>
      <c r="ES159" s="41"/>
      <c r="ET159" s="41"/>
      <c r="EU159" s="41"/>
      <c r="EV159" s="41"/>
      <c r="EW159" s="41"/>
      <c r="EX159" s="41"/>
      <c r="EY159" s="41"/>
      <c r="EZ159" s="41"/>
      <c r="FA159" s="41"/>
      <c r="FB159" s="41"/>
      <c r="FC159" s="41"/>
      <c r="FD159" s="41"/>
      <c r="FE159" s="41"/>
      <c r="FF159" s="41"/>
      <c r="FG159" s="41"/>
      <c r="FH159" s="41"/>
      <c r="FI159" s="41"/>
      <c r="FJ159" s="41"/>
      <c r="FK159" s="41"/>
      <c r="FL159" s="41"/>
      <c r="FM159" s="41"/>
      <c r="FN159" s="41"/>
      <c r="FO159" s="41"/>
      <c r="FP159" s="41"/>
      <c r="FQ159" s="41"/>
      <c r="FR159" s="41"/>
      <c r="FS159" s="41"/>
      <c r="FT159" s="41"/>
      <c r="FU159" s="41"/>
      <c r="FV159" s="41"/>
      <c r="FW159" s="41"/>
      <c r="FX159" s="41"/>
      <c r="FY159" s="41"/>
      <c r="FZ159" s="41"/>
      <c r="GA159" s="41"/>
      <c r="GB159" s="41"/>
      <c r="GC159" s="41"/>
      <c r="GD159" s="41"/>
      <c r="GE159" s="41"/>
      <c r="GF159" s="41"/>
      <c r="GG159" s="41"/>
      <c r="GH159" s="41"/>
      <c r="GI159" s="41"/>
      <c r="GJ159" s="41"/>
      <c r="GK159" s="41"/>
      <c r="GL159" s="41"/>
      <c r="GM159" s="41"/>
      <c r="GN159" s="41"/>
      <c r="GO159" s="41"/>
      <c r="GP159" s="41"/>
      <c r="GQ159" s="41"/>
      <c r="GR159" s="41"/>
      <c r="GS159" s="41"/>
      <c r="GT159" s="41"/>
      <c r="GU159" s="41"/>
      <c r="GV159" s="41"/>
      <c r="GW159" s="41"/>
      <c r="GX159" s="41"/>
      <c r="GY159" s="41"/>
      <c r="GZ159" s="41"/>
      <c r="HA159" s="41"/>
      <c r="HB159" s="41"/>
      <c r="HC159" s="41"/>
      <c r="HD159" s="41"/>
      <c r="HE159" s="41"/>
      <c r="HF159" s="41"/>
      <c r="HG159" s="41"/>
      <c r="HH159" s="41"/>
      <c r="HI159" s="41"/>
      <c r="HJ159" s="41"/>
      <c r="HK159" s="41"/>
      <c r="HL159" s="41"/>
      <c r="HM159" s="41"/>
      <c r="HN159" s="41"/>
      <c r="HO159" s="41"/>
      <c r="HP159" s="41"/>
      <c r="HQ159" s="41"/>
      <c r="HR159" s="41"/>
      <c r="HS159" s="41"/>
      <c r="HT159" s="41"/>
      <c r="HU159" s="41"/>
      <c r="HV159" s="41"/>
      <c r="HW159" s="41"/>
      <c r="HX159" s="41"/>
      <c r="HY159" s="41"/>
      <c r="HZ159" s="41"/>
      <c r="IA159" s="41"/>
      <c r="IB159" s="41"/>
      <c r="IC159" s="41"/>
    </row>
    <row r="160" spans="1:237" s="42" customFormat="1" x14ac:dyDescent="0.25">
      <c r="A160" s="26"/>
      <c r="B160" s="66"/>
      <c r="C160" s="41"/>
      <c r="D160" s="41"/>
      <c r="E160" s="41"/>
      <c r="F160" s="41"/>
      <c r="G160" s="41"/>
      <c r="H160" s="41"/>
      <c r="I160" s="41"/>
      <c r="J160" s="41"/>
      <c r="K160" s="41"/>
      <c r="L160" s="41"/>
      <c r="M160" s="41"/>
      <c r="N160" s="41"/>
      <c r="O160" s="41"/>
      <c r="P160" s="41"/>
      <c r="Q160" s="41"/>
      <c r="R160" s="41"/>
      <c r="S160" s="41"/>
      <c r="T160" s="41"/>
      <c r="U160" s="41"/>
      <c r="V160" s="41"/>
      <c r="W160" s="41"/>
      <c r="X160" s="41"/>
      <c r="Y160" s="41"/>
      <c r="Z160" s="41"/>
      <c r="AA160" s="41"/>
      <c r="AB160" s="41"/>
      <c r="AC160" s="41"/>
      <c r="AD160" s="41"/>
      <c r="AE160" s="41"/>
      <c r="AF160" s="41"/>
      <c r="AG160" s="41"/>
      <c r="AH160" s="41"/>
      <c r="AI160" s="41"/>
      <c r="AJ160" s="41"/>
      <c r="AK160" s="41"/>
      <c r="AL160" s="41"/>
      <c r="AM160" s="41"/>
      <c r="AN160" s="41"/>
      <c r="AO160" s="41"/>
      <c r="AP160" s="41"/>
      <c r="AQ160" s="41"/>
      <c r="AR160" s="41"/>
      <c r="AS160" s="41"/>
      <c r="AT160" s="41"/>
      <c r="AU160" s="41"/>
      <c r="AV160" s="41"/>
      <c r="AW160" s="41"/>
      <c r="AX160" s="41"/>
      <c r="AY160" s="41"/>
      <c r="AZ160" s="41"/>
      <c r="BA160" s="41"/>
      <c r="BB160" s="41"/>
      <c r="BC160" s="41"/>
      <c r="BD160" s="41"/>
      <c r="BE160" s="41"/>
      <c r="BF160" s="41"/>
      <c r="BG160" s="41"/>
      <c r="BH160" s="41"/>
      <c r="BI160" s="41"/>
      <c r="BJ160" s="41"/>
      <c r="BK160" s="41"/>
      <c r="BL160" s="41"/>
      <c r="BM160" s="41"/>
      <c r="BN160" s="41"/>
      <c r="BO160" s="41"/>
      <c r="BP160" s="41"/>
      <c r="BQ160" s="41"/>
      <c r="BR160" s="41"/>
      <c r="BS160" s="41"/>
      <c r="BT160" s="41"/>
      <c r="BU160" s="41"/>
      <c r="BV160" s="41"/>
      <c r="BW160" s="41"/>
      <c r="BX160" s="41"/>
      <c r="BY160" s="41"/>
      <c r="BZ160" s="41"/>
      <c r="CA160" s="41"/>
      <c r="CB160" s="41"/>
      <c r="CC160" s="41"/>
      <c r="CD160" s="41"/>
      <c r="CE160" s="41"/>
      <c r="CF160" s="41"/>
      <c r="CG160" s="41"/>
      <c r="CH160" s="41"/>
      <c r="CI160" s="41"/>
      <c r="CJ160" s="41"/>
      <c r="CK160" s="41"/>
      <c r="CL160" s="41"/>
      <c r="CM160" s="41"/>
      <c r="CN160" s="41"/>
      <c r="CO160" s="41"/>
      <c r="CP160" s="41"/>
      <c r="CQ160" s="41"/>
      <c r="CR160" s="41"/>
      <c r="CS160" s="41"/>
      <c r="CT160" s="41"/>
      <c r="CU160" s="41"/>
      <c r="CV160" s="41"/>
      <c r="CW160" s="41"/>
      <c r="CX160" s="41"/>
      <c r="CY160" s="41"/>
      <c r="CZ160" s="41"/>
      <c r="DA160" s="41"/>
      <c r="DB160" s="41"/>
      <c r="DC160" s="41"/>
      <c r="DD160" s="41"/>
      <c r="DE160" s="41"/>
      <c r="DF160" s="41"/>
      <c r="DG160" s="41"/>
      <c r="DH160" s="41"/>
      <c r="DI160" s="41"/>
      <c r="DJ160" s="41"/>
      <c r="DK160" s="41"/>
      <c r="DL160" s="41"/>
      <c r="DM160" s="41"/>
      <c r="DN160" s="41"/>
      <c r="DO160" s="41"/>
      <c r="DP160" s="41"/>
      <c r="DQ160" s="41"/>
      <c r="DR160" s="41"/>
      <c r="DS160" s="41"/>
      <c r="DT160" s="41"/>
      <c r="DU160" s="41"/>
      <c r="DV160" s="41"/>
      <c r="DW160" s="41"/>
      <c r="DX160" s="41"/>
      <c r="DY160" s="41"/>
      <c r="DZ160" s="41"/>
      <c r="EA160" s="41"/>
      <c r="EB160" s="41"/>
      <c r="EC160" s="41"/>
      <c r="ED160" s="41"/>
      <c r="EE160" s="41"/>
      <c r="EF160" s="41"/>
      <c r="EG160" s="41"/>
      <c r="EH160" s="41"/>
      <c r="EI160" s="41"/>
      <c r="EJ160" s="41"/>
      <c r="EK160" s="41"/>
      <c r="EL160" s="41"/>
      <c r="EM160" s="41"/>
      <c r="EN160" s="41"/>
      <c r="EO160" s="41"/>
      <c r="EP160" s="41"/>
      <c r="EQ160" s="41"/>
      <c r="ER160" s="41"/>
      <c r="ES160" s="41"/>
      <c r="ET160" s="41"/>
      <c r="EU160" s="41"/>
      <c r="EV160" s="41"/>
      <c r="EW160" s="41"/>
      <c r="EX160" s="41"/>
      <c r="EY160" s="41"/>
      <c r="EZ160" s="41"/>
      <c r="FA160" s="41"/>
      <c r="FB160" s="41"/>
      <c r="FC160" s="41"/>
      <c r="FD160" s="41"/>
      <c r="FE160" s="41"/>
      <c r="FF160" s="41"/>
      <c r="FG160" s="41"/>
      <c r="FH160" s="41"/>
      <c r="FI160" s="41"/>
      <c r="FJ160" s="41"/>
      <c r="FK160" s="41"/>
      <c r="FL160" s="41"/>
      <c r="FM160" s="41"/>
      <c r="FN160" s="41"/>
      <c r="FO160" s="41"/>
      <c r="FP160" s="41"/>
      <c r="FQ160" s="41"/>
      <c r="FR160" s="41"/>
      <c r="FS160" s="41"/>
      <c r="FT160" s="41"/>
      <c r="FU160" s="41"/>
      <c r="FV160" s="41"/>
      <c r="FW160" s="41"/>
      <c r="FX160" s="41"/>
      <c r="FY160" s="41"/>
      <c r="FZ160" s="41"/>
      <c r="GA160" s="41"/>
      <c r="GB160" s="41"/>
      <c r="GC160" s="41"/>
      <c r="GD160" s="41"/>
      <c r="GE160" s="41"/>
      <c r="GF160" s="41"/>
      <c r="GG160" s="41"/>
      <c r="GH160" s="41"/>
      <c r="GI160" s="41"/>
      <c r="GJ160" s="41"/>
      <c r="GK160" s="41"/>
      <c r="GL160" s="41"/>
      <c r="GM160" s="41"/>
      <c r="GN160" s="41"/>
      <c r="GO160" s="41"/>
      <c r="GP160" s="41"/>
      <c r="GQ160" s="41"/>
      <c r="GR160" s="41"/>
      <c r="GS160" s="41"/>
      <c r="GT160" s="41"/>
      <c r="GU160" s="41"/>
      <c r="GV160" s="41"/>
      <c r="GW160" s="41"/>
      <c r="GX160" s="41"/>
      <c r="GY160" s="41"/>
      <c r="GZ160" s="41"/>
      <c r="HA160" s="41"/>
      <c r="HB160" s="41"/>
      <c r="HC160" s="41"/>
      <c r="HD160" s="41"/>
      <c r="HE160" s="41"/>
      <c r="HF160" s="41"/>
      <c r="HG160" s="41"/>
      <c r="HH160" s="41"/>
      <c r="HI160" s="41"/>
      <c r="HJ160" s="41"/>
      <c r="HK160" s="41"/>
      <c r="HL160" s="41"/>
      <c r="HM160" s="41"/>
      <c r="HN160" s="41"/>
      <c r="HO160" s="41"/>
      <c r="HP160" s="41"/>
      <c r="HQ160" s="41"/>
      <c r="HR160" s="41"/>
      <c r="HS160" s="41"/>
      <c r="HT160" s="41"/>
      <c r="HU160" s="41"/>
      <c r="HV160" s="41"/>
      <c r="HW160" s="41"/>
      <c r="HX160" s="41"/>
      <c r="HY160" s="41"/>
      <c r="HZ160" s="41"/>
      <c r="IA160" s="41"/>
      <c r="IB160" s="41"/>
      <c r="IC160" s="41"/>
    </row>
    <row r="161" spans="1:237" s="42" customFormat="1" x14ac:dyDescent="0.25">
      <c r="A161" s="28"/>
      <c r="B161" s="66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41"/>
      <c r="S161" s="41"/>
      <c r="T161" s="41"/>
      <c r="U161" s="41"/>
      <c r="V161" s="41"/>
      <c r="W161" s="41"/>
      <c r="X161" s="41"/>
      <c r="Y161" s="41"/>
      <c r="Z161" s="41"/>
      <c r="AA161" s="41"/>
      <c r="AB161" s="41"/>
      <c r="AC161" s="41"/>
      <c r="AD161" s="41"/>
      <c r="AE161" s="41"/>
      <c r="AF161" s="41"/>
      <c r="AG161" s="41"/>
      <c r="AH161" s="41"/>
      <c r="AI161" s="41"/>
      <c r="AJ161" s="41"/>
      <c r="AK161" s="41"/>
      <c r="AL161" s="41"/>
      <c r="AM161" s="41"/>
      <c r="AN161" s="41"/>
      <c r="AO161" s="41"/>
      <c r="AP161" s="41"/>
      <c r="AQ161" s="41"/>
      <c r="AR161" s="41"/>
      <c r="AS161" s="41"/>
      <c r="AT161" s="41"/>
      <c r="AU161" s="41"/>
      <c r="AV161" s="41"/>
      <c r="AW161" s="41"/>
      <c r="AX161" s="41"/>
      <c r="AY161" s="41"/>
      <c r="AZ161" s="41"/>
      <c r="BA161" s="41"/>
      <c r="BB161" s="41"/>
      <c r="BC161" s="41"/>
      <c r="BD161" s="41"/>
      <c r="BE161" s="41"/>
      <c r="BF161" s="41"/>
      <c r="BG161" s="41"/>
      <c r="BH161" s="41"/>
      <c r="BI161" s="41"/>
      <c r="BJ161" s="41"/>
      <c r="BK161" s="41"/>
      <c r="BL161" s="41"/>
      <c r="BM161" s="41"/>
      <c r="BN161" s="41"/>
      <c r="BO161" s="41"/>
      <c r="BP161" s="41"/>
      <c r="BQ161" s="41"/>
      <c r="BR161" s="41"/>
      <c r="BS161" s="41"/>
      <c r="BT161" s="41"/>
      <c r="BU161" s="41"/>
      <c r="BV161" s="41"/>
      <c r="BW161" s="41"/>
      <c r="BX161" s="41"/>
      <c r="BY161" s="41"/>
      <c r="BZ161" s="41"/>
      <c r="CA161" s="41"/>
      <c r="CB161" s="41"/>
      <c r="CC161" s="41"/>
      <c r="CD161" s="41"/>
      <c r="CE161" s="41"/>
      <c r="CF161" s="41"/>
      <c r="CG161" s="41"/>
      <c r="CH161" s="41"/>
      <c r="CI161" s="41"/>
      <c r="CJ161" s="41"/>
      <c r="CK161" s="41"/>
      <c r="CL161" s="41"/>
      <c r="CM161" s="41"/>
      <c r="CN161" s="41"/>
      <c r="CO161" s="41"/>
      <c r="CP161" s="41"/>
      <c r="CQ161" s="41"/>
      <c r="CR161" s="41"/>
      <c r="CS161" s="41"/>
      <c r="CT161" s="41"/>
      <c r="CU161" s="41"/>
      <c r="CV161" s="41"/>
      <c r="CW161" s="41"/>
      <c r="CX161" s="41"/>
      <c r="CY161" s="41"/>
      <c r="CZ161" s="41"/>
      <c r="DA161" s="41"/>
      <c r="DB161" s="41"/>
      <c r="DC161" s="41"/>
      <c r="DD161" s="41"/>
      <c r="DE161" s="41"/>
      <c r="DF161" s="41"/>
      <c r="DG161" s="41"/>
      <c r="DH161" s="41"/>
      <c r="DI161" s="41"/>
      <c r="DJ161" s="41"/>
      <c r="DK161" s="41"/>
      <c r="DL161" s="41"/>
      <c r="DM161" s="41"/>
      <c r="DN161" s="41"/>
      <c r="DO161" s="41"/>
      <c r="DP161" s="41"/>
      <c r="DQ161" s="41"/>
      <c r="DR161" s="41"/>
      <c r="DS161" s="41"/>
      <c r="DT161" s="41"/>
      <c r="DU161" s="41"/>
      <c r="DV161" s="41"/>
      <c r="DW161" s="41"/>
      <c r="DX161" s="41"/>
      <c r="DY161" s="41"/>
      <c r="DZ161" s="41"/>
      <c r="EA161" s="41"/>
      <c r="EB161" s="41"/>
      <c r="EC161" s="41"/>
      <c r="ED161" s="41"/>
      <c r="EE161" s="41"/>
      <c r="EF161" s="41"/>
      <c r="EG161" s="41"/>
      <c r="EH161" s="41"/>
      <c r="EI161" s="41"/>
      <c r="EJ161" s="41"/>
      <c r="EK161" s="41"/>
      <c r="EL161" s="41"/>
      <c r="EM161" s="41"/>
      <c r="EN161" s="41"/>
      <c r="EO161" s="41"/>
      <c r="EP161" s="41"/>
      <c r="EQ161" s="41"/>
      <c r="ER161" s="41"/>
      <c r="ES161" s="41"/>
      <c r="ET161" s="41"/>
      <c r="EU161" s="41"/>
      <c r="EV161" s="41"/>
      <c r="EW161" s="41"/>
      <c r="EX161" s="41"/>
      <c r="EY161" s="41"/>
      <c r="EZ161" s="41"/>
      <c r="FA161" s="41"/>
      <c r="FB161" s="41"/>
      <c r="FC161" s="41"/>
      <c r="FD161" s="41"/>
      <c r="FE161" s="41"/>
      <c r="FF161" s="41"/>
      <c r="FG161" s="41"/>
      <c r="FH161" s="41"/>
      <c r="FI161" s="41"/>
      <c r="FJ161" s="41"/>
      <c r="FK161" s="41"/>
      <c r="FL161" s="41"/>
      <c r="FM161" s="41"/>
      <c r="FN161" s="41"/>
      <c r="FO161" s="41"/>
      <c r="FP161" s="41"/>
      <c r="FQ161" s="41"/>
      <c r="FR161" s="41"/>
      <c r="FS161" s="41"/>
      <c r="FT161" s="41"/>
      <c r="FU161" s="41"/>
      <c r="FV161" s="41"/>
      <c r="FW161" s="41"/>
      <c r="FX161" s="41"/>
      <c r="FY161" s="41"/>
      <c r="FZ161" s="41"/>
      <c r="GA161" s="41"/>
      <c r="GB161" s="41"/>
      <c r="GC161" s="41"/>
      <c r="GD161" s="41"/>
      <c r="GE161" s="41"/>
      <c r="GF161" s="41"/>
      <c r="GG161" s="41"/>
      <c r="GH161" s="41"/>
      <c r="GI161" s="41"/>
      <c r="GJ161" s="41"/>
      <c r="GK161" s="41"/>
      <c r="GL161" s="41"/>
      <c r="GM161" s="41"/>
      <c r="GN161" s="41"/>
      <c r="GO161" s="41"/>
      <c r="GP161" s="41"/>
      <c r="GQ161" s="41"/>
      <c r="GR161" s="41"/>
      <c r="GS161" s="41"/>
      <c r="GT161" s="41"/>
      <c r="GU161" s="41"/>
      <c r="GV161" s="41"/>
      <c r="GW161" s="41"/>
      <c r="GX161" s="41"/>
      <c r="GY161" s="41"/>
      <c r="GZ161" s="41"/>
      <c r="HA161" s="41"/>
      <c r="HB161" s="41"/>
      <c r="HC161" s="41"/>
      <c r="HD161" s="41"/>
      <c r="HE161" s="41"/>
      <c r="HF161" s="41"/>
      <c r="HG161" s="41"/>
      <c r="HH161" s="41"/>
      <c r="HI161" s="41"/>
      <c r="HJ161" s="41"/>
      <c r="HK161" s="41"/>
      <c r="HL161" s="41"/>
      <c r="HM161" s="41"/>
      <c r="HN161" s="41"/>
      <c r="HO161" s="41"/>
      <c r="HP161" s="41"/>
      <c r="HQ161" s="41"/>
      <c r="HR161" s="41"/>
      <c r="HS161" s="41"/>
      <c r="HT161" s="41"/>
      <c r="HU161" s="41"/>
      <c r="HV161" s="41"/>
      <c r="HW161" s="41"/>
      <c r="HX161" s="41"/>
      <c r="HY161" s="41"/>
      <c r="HZ161" s="41"/>
      <c r="IA161" s="41"/>
      <c r="IB161" s="41"/>
      <c r="IC161" s="41"/>
    </row>
    <row r="162" spans="1:237" s="42" customFormat="1" x14ac:dyDescent="0.25">
      <c r="A162" s="27"/>
      <c r="B162" s="66"/>
      <c r="C162" s="41"/>
      <c r="D162" s="41"/>
      <c r="E162" s="41"/>
      <c r="F162" s="41"/>
      <c r="G162" s="41"/>
      <c r="H162" s="41"/>
      <c r="I162" s="41"/>
      <c r="J162" s="41"/>
      <c r="K162" s="41"/>
      <c r="L162" s="41"/>
      <c r="M162" s="41"/>
      <c r="N162" s="41"/>
      <c r="O162" s="41"/>
      <c r="P162" s="41"/>
      <c r="Q162" s="41"/>
      <c r="R162" s="41"/>
      <c r="S162" s="41"/>
      <c r="T162" s="41"/>
      <c r="U162" s="41"/>
      <c r="V162" s="41"/>
      <c r="W162" s="41"/>
      <c r="X162" s="41"/>
      <c r="Y162" s="41"/>
      <c r="Z162" s="41"/>
      <c r="AA162" s="41"/>
      <c r="AB162" s="41"/>
      <c r="AC162" s="41"/>
      <c r="AD162" s="41"/>
      <c r="AE162" s="41"/>
      <c r="AF162" s="41"/>
      <c r="AG162" s="41"/>
      <c r="AH162" s="41"/>
      <c r="AI162" s="41"/>
      <c r="AJ162" s="41"/>
      <c r="AK162" s="41"/>
      <c r="AL162" s="41"/>
      <c r="AM162" s="41"/>
      <c r="AN162" s="41"/>
      <c r="AO162" s="41"/>
      <c r="AP162" s="41"/>
      <c r="AQ162" s="41"/>
      <c r="AR162" s="41"/>
      <c r="AS162" s="41"/>
      <c r="AT162" s="41"/>
      <c r="AU162" s="41"/>
      <c r="AV162" s="41"/>
      <c r="AW162" s="41"/>
      <c r="AX162" s="41"/>
      <c r="AY162" s="41"/>
      <c r="AZ162" s="41"/>
      <c r="BA162" s="41"/>
      <c r="BB162" s="41"/>
      <c r="BC162" s="41"/>
      <c r="BD162" s="41"/>
      <c r="BE162" s="41"/>
      <c r="BF162" s="41"/>
      <c r="BG162" s="41"/>
      <c r="BH162" s="41"/>
      <c r="BI162" s="41"/>
      <c r="BJ162" s="41"/>
      <c r="BK162" s="41"/>
      <c r="BL162" s="41"/>
      <c r="BM162" s="41"/>
      <c r="BN162" s="41"/>
      <c r="BO162" s="41"/>
      <c r="BP162" s="41"/>
      <c r="BQ162" s="41"/>
      <c r="BR162" s="41"/>
      <c r="BS162" s="41"/>
      <c r="BT162" s="41"/>
      <c r="BU162" s="41"/>
      <c r="BV162" s="41"/>
      <c r="BW162" s="41"/>
      <c r="BX162" s="41"/>
      <c r="BY162" s="41"/>
      <c r="BZ162" s="41"/>
      <c r="CA162" s="41"/>
      <c r="CB162" s="41"/>
      <c r="CC162" s="41"/>
      <c r="CD162" s="41"/>
      <c r="CE162" s="41"/>
      <c r="CF162" s="41"/>
      <c r="CG162" s="41"/>
      <c r="CH162" s="41"/>
      <c r="CI162" s="41"/>
      <c r="CJ162" s="41"/>
      <c r="CK162" s="41"/>
      <c r="CL162" s="41"/>
      <c r="CM162" s="41"/>
      <c r="CN162" s="41"/>
      <c r="CO162" s="41"/>
      <c r="CP162" s="41"/>
      <c r="CQ162" s="41"/>
      <c r="CR162" s="41"/>
      <c r="CS162" s="41"/>
      <c r="CT162" s="41"/>
      <c r="CU162" s="41"/>
      <c r="CV162" s="41"/>
      <c r="CW162" s="41"/>
      <c r="CX162" s="41"/>
      <c r="CY162" s="41"/>
      <c r="CZ162" s="41"/>
      <c r="DA162" s="41"/>
      <c r="DB162" s="41"/>
      <c r="DC162" s="41"/>
      <c r="DD162" s="41"/>
      <c r="DE162" s="41"/>
      <c r="DF162" s="41"/>
      <c r="DG162" s="41"/>
      <c r="DH162" s="41"/>
      <c r="DI162" s="41"/>
      <c r="DJ162" s="41"/>
      <c r="DK162" s="41"/>
      <c r="DL162" s="41"/>
      <c r="DM162" s="41"/>
      <c r="DN162" s="41"/>
      <c r="DO162" s="41"/>
      <c r="DP162" s="41"/>
      <c r="DQ162" s="41"/>
      <c r="DR162" s="41"/>
      <c r="DS162" s="41"/>
      <c r="DT162" s="41"/>
      <c r="DU162" s="41"/>
      <c r="DV162" s="41"/>
      <c r="DW162" s="41"/>
      <c r="DX162" s="41"/>
      <c r="DY162" s="41"/>
      <c r="DZ162" s="41"/>
      <c r="EA162" s="41"/>
      <c r="EB162" s="41"/>
      <c r="EC162" s="41"/>
      <c r="ED162" s="41"/>
      <c r="EE162" s="41"/>
      <c r="EF162" s="41"/>
      <c r="EG162" s="41"/>
      <c r="EH162" s="41"/>
      <c r="EI162" s="41"/>
      <c r="EJ162" s="41"/>
      <c r="EK162" s="41"/>
      <c r="EL162" s="41"/>
      <c r="EM162" s="41"/>
      <c r="EN162" s="41"/>
      <c r="EO162" s="41"/>
      <c r="EP162" s="41"/>
      <c r="EQ162" s="41"/>
      <c r="ER162" s="41"/>
      <c r="ES162" s="41"/>
      <c r="ET162" s="41"/>
      <c r="EU162" s="41"/>
      <c r="EV162" s="41"/>
      <c r="EW162" s="41"/>
      <c r="EX162" s="41"/>
      <c r="EY162" s="41"/>
      <c r="EZ162" s="41"/>
      <c r="FA162" s="41"/>
      <c r="FB162" s="41"/>
      <c r="FC162" s="41"/>
      <c r="FD162" s="41"/>
      <c r="FE162" s="41"/>
      <c r="FF162" s="41"/>
      <c r="FG162" s="41"/>
      <c r="FH162" s="41"/>
      <c r="FI162" s="41"/>
      <c r="FJ162" s="41"/>
      <c r="FK162" s="41"/>
      <c r="FL162" s="41"/>
      <c r="FM162" s="41"/>
      <c r="FN162" s="41"/>
      <c r="FO162" s="41"/>
      <c r="FP162" s="41"/>
      <c r="FQ162" s="41"/>
      <c r="FR162" s="41"/>
      <c r="FS162" s="41"/>
      <c r="FT162" s="41"/>
      <c r="FU162" s="41"/>
      <c r="FV162" s="41"/>
      <c r="FW162" s="41"/>
      <c r="FX162" s="41"/>
      <c r="FY162" s="41"/>
      <c r="FZ162" s="41"/>
      <c r="GA162" s="41"/>
      <c r="GB162" s="41"/>
      <c r="GC162" s="41"/>
      <c r="GD162" s="41"/>
      <c r="GE162" s="41"/>
      <c r="GF162" s="41"/>
      <c r="GG162" s="41"/>
      <c r="GH162" s="41"/>
      <c r="GI162" s="41"/>
      <c r="GJ162" s="41"/>
      <c r="GK162" s="41"/>
      <c r="GL162" s="41"/>
      <c r="GM162" s="41"/>
      <c r="GN162" s="41"/>
      <c r="GO162" s="41"/>
      <c r="GP162" s="41"/>
      <c r="GQ162" s="41"/>
      <c r="GR162" s="41"/>
      <c r="GS162" s="41"/>
      <c r="GT162" s="41"/>
      <c r="GU162" s="41"/>
      <c r="GV162" s="41"/>
      <c r="GW162" s="41"/>
      <c r="GX162" s="41"/>
      <c r="GY162" s="41"/>
      <c r="GZ162" s="41"/>
      <c r="HA162" s="41"/>
      <c r="HB162" s="41"/>
      <c r="HC162" s="41"/>
      <c r="HD162" s="41"/>
      <c r="HE162" s="41"/>
      <c r="HF162" s="41"/>
      <c r="HG162" s="41"/>
      <c r="HH162" s="41"/>
      <c r="HI162" s="41"/>
      <c r="HJ162" s="41"/>
      <c r="HK162" s="41"/>
      <c r="HL162" s="41"/>
      <c r="HM162" s="41"/>
      <c r="HN162" s="41"/>
      <c r="HO162" s="41"/>
      <c r="HP162" s="41"/>
      <c r="HQ162" s="41"/>
      <c r="HR162" s="41"/>
      <c r="HS162" s="41"/>
      <c r="HT162" s="41"/>
      <c r="HU162" s="41"/>
      <c r="HV162" s="41"/>
      <c r="HW162" s="41"/>
      <c r="HX162" s="41"/>
      <c r="HY162" s="41"/>
      <c r="HZ162" s="41"/>
      <c r="IA162" s="41"/>
      <c r="IB162" s="41"/>
      <c r="IC162" s="41"/>
    </row>
    <row r="163" spans="1:237" s="42" customFormat="1" x14ac:dyDescent="0.25">
      <c r="A163" s="29"/>
      <c r="B163" s="66"/>
      <c r="C163" s="41"/>
      <c r="D163" s="41"/>
      <c r="E163" s="41"/>
      <c r="F163" s="41"/>
      <c r="G163" s="41"/>
      <c r="H163" s="41"/>
      <c r="I163" s="41"/>
      <c r="J163" s="41"/>
      <c r="K163" s="41"/>
      <c r="L163" s="41"/>
      <c r="M163" s="41"/>
      <c r="N163" s="41"/>
      <c r="O163" s="41"/>
      <c r="P163" s="41"/>
      <c r="Q163" s="41"/>
      <c r="R163" s="41"/>
      <c r="S163" s="41"/>
      <c r="T163" s="41"/>
      <c r="U163" s="41"/>
      <c r="V163" s="41"/>
      <c r="W163" s="41"/>
      <c r="X163" s="41"/>
      <c r="Y163" s="41"/>
      <c r="Z163" s="41"/>
      <c r="AA163" s="41"/>
      <c r="AB163" s="41"/>
      <c r="AC163" s="41"/>
      <c r="AD163" s="41"/>
      <c r="AE163" s="41"/>
      <c r="AF163" s="41"/>
      <c r="AG163" s="41"/>
      <c r="AH163" s="41"/>
      <c r="AI163" s="41"/>
      <c r="AJ163" s="41"/>
      <c r="AK163" s="41"/>
      <c r="AL163" s="41"/>
      <c r="AM163" s="41"/>
      <c r="AN163" s="41"/>
      <c r="AO163" s="41"/>
      <c r="AP163" s="41"/>
      <c r="AQ163" s="41"/>
      <c r="AR163" s="41"/>
      <c r="AS163" s="41"/>
      <c r="AT163" s="41"/>
      <c r="AU163" s="41"/>
      <c r="AV163" s="41"/>
      <c r="AW163" s="41"/>
      <c r="AX163" s="41"/>
      <c r="AY163" s="41"/>
      <c r="AZ163" s="41"/>
      <c r="BA163" s="41"/>
      <c r="BB163" s="41"/>
      <c r="BC163" s="41"/>
      <c r="BD163" s="41"/>
      <c r="BE163" s="41"/>
      <c r="BF163" s="41"/>
      <c r="BG163" s="41"/>
      <c r="BH163" s="41"/>
      <c r="BI163" s="41"/>
      <c r="BJ163" s="41"/>
      <c r="BK163" s="41"/>
      <c r="BL163" s="41"/>
      <c r="BM163" s="41"/>
      <c r="BN163" s="41"/>
      <c r="BO163" s="41"/>
      <c r="BP163" s="41"/>
      <c r="BQ163" s="41"/>
      <c r="BR163" s="41"/>
      <c r="BS163" s="41"/>
      <c r="BT163" s="41"/>
      <c r="BU163" s="41"/>
      <c r="BV163" s="41"/>
      <c r="BW163" s="41"/>
      <c r="BX163" s="41"/>
      <c r="BY163" s="41"/>
      <c r="BZ163" s="41"/>
      <c r="CA163" s="41"/>
      <c r="CB163" s="41"/>
      <c r="CC163" s="41"/>
      <c r="CD163" s="41"/>
      <c r="CE163" s="41"/>
      <c r="CF163" s="41"/>
      <c r="CG163" s="41"/>
      <c r="CH163" s="41"/>
      <c r="CI163" s="41"/>
      <c r="CJ163" s="41"/>
      <c r="CK163" s="41"/>
      <c r="CL163" s="41"/>
      <c r="CM163" s="41"/>
      <c r="CN163" s="41"/>
      <c r="CO163" s="41"/>
      <c r="CP163" s="41"/>
      <c r="CQ163" s="41"/>
      <c r="CR163" s="41"/>
      <c r="CS163" s="41"/>
      <c r="CT163" s="41"/>
      <c r="CU163" s="41"/>
      <c r="CV163" s="41"/>
      <c r="CW163" s="41"/>
      <c r="CX163" s="41"/>
      <c r="CY163" s="41"/>
      <c r="CZ163" s="41"/>
      <c r="DA163" s="41"/>
      <c r="DB163" s="41"/>
      <c r="DC163" s="41"/>
      <c r="DD163" s="41"/>
      <c r="DE163" s="41"/>
      <c r="DF163" s="41"/>
      <c r="DG163" s="41"/>
      <c r="DH163" s="41"/>
      <c r="DI163" s="41"/>
      <c r="DJ163" s="41"/>
      <c r="DK163" s="41"/>
      <c r="DL163" s="41"/>
      <c r="DM163" s="41"/>
      <c r="DN163" s="41"/>
      <c r="DO163" s="41"/>
      <c r="DP163" s="41"/>
      <c r="DQ163" s="41"/>
      <c r="DR163" s="41"/>
      <c r="DS163" s="41"/>
      <c r="DT163" s="41"/>
      <c r="DU163" s="41"/>
      <c r="DV163" s="41"/>
      <c r="DW163" s="41"/>
      <c r="DX163" s="41"/>
      <c r="DY163" s="41"/>
      <c r="DZ163" s="41"/>
      <c r="EA163" s="41"/>
      <c r="EB163" s="41"/>
      <c r="EC163" s="41"/>
      <c r="ED163" s="41"/>
      <c r="EE163" s="41"/>
      <c r="EF163" s="41"/>
      <c r="EG163" s="41"/>
      <c r="EH163" s="41"/>
      <c r="EI163" s="41"/>
      <c r="EJ163" s="41"/>
      <c r="EK163" s="41"/>
      <c r="EL163" s="41"/>
      <c r="EM163" s="41"/>
      <c r="EN163" s="41"/>
      <c r="EO163" s="41"/>
      <c r="EP163" s="41"/>
      <c r="EQ163" s="41"/>
      <c r="ER163" s="41"/>
      <c r="ES163" s="41"/>
      <c r="ET163" s="41"/>
      <c r="EU163" s="41"/>
      <c r="EV163" s="41"/>
      <c r="EW163" s="41"/>
      <c r="EX163" s="41"/>
      <c r="EY163" s="41"/>
      <c r="EZ163" s="41"/>
      <c r="FA163" s="41"/>
      <c r="FB163" s="41"/>
      <c r="FC163" s="41"/>
      <c r="FD163" s="41"/>
      <c r="FE163" s="41"/>
      <c r="FF163" s="41"/>
      <c r="FG163" s="41"/>
      <c r="FH163" s="41"/>
      <c r="FI163" s="41"/>
      <c r="FJ163" s="41"/>
      <c r="FK163" s="41"/>
      <c r="FL163" s="41"/>
      <c r="FM163" s="41"/>
      <c r="FN163" s="41"/>
      <c r="FO163" s="41"/>
      <c r="FP163" s="41"/>
      <c r="FQ163" s="41"/>
      <c r="FR163" s="41"/>
      <c r="FS163" s="41"/>
      <c r="FT163" s="41"/>
      <c r="FU163" s="41"/>
      <c r="FV163" s="41"/>
      <c r="FW163" s="41"/>
      <c r="FX163" s="41"/>
      <c r="FY163" s="41"/>
      <c r="FZ163" s="41"/>
      <c r="GA163" s="41"/>
      <c r="GB163" s="41"/>
      <c r="GC163" s="41"/>
      <c r="GD163" s="41"/>
      <c r="GE163" s="41"/>
      <c r="GF163" s="41"/>
      <c r="GG163" s="41"/>
      <c r="GH163" s="41"/>
      <c r="GI163" s="41"/>
      <c r="GJ163" s="41"/>
      <c r="GK163" s="41"/>
      <c r="GL163" s="41"/>
      <c r="GM163" s="41"/>
      <c r="GN163" s="41"/>
      <c r="GO163" s="41"/>
      <c r="GP163" s="41"/>
      <c r="GQ163" s="41"/>
      <c r="GR163" s="41"/>
      <c r="GS163" s="41"/>
      <c r="GT163" s="41"/>
      <c r="GU163" s="41"/>
      <c r="GV163" s="41"/>
      <c r="GW163" s="41"/>
      <c r="GX163" s="41"/>
      <c r="GY163" s="41"/>
      <c r="GZ163" s="41"/>
      <c r="HA163" s="41"/>
      <c r="HB163" s="41"/>
      <c r="HC163" s="41"/>
      <c r="HD163" s="41"/>
      <c r="HE163" s="41"/>
      <c r="HF163" s="41"/>
      <c r="HG163" s="41"/>
      <c r="HH163" s="41"/>
      <c r="HI163" s="41"/>
      <c r="HJ163" s="41"/>
      <c r="HK163" s="41"/>
      <c r="HL163" s="41"/>
      <c r="HM163" s="41"/>
      <c r="HN163" s="41"/>
      <c r="HO163" s="41"/>
      <c r="HP163" s="41"/>
      <c r="HQ163" s="41"/>
      <c r="HR163" s="41"/>
      <c r="HS163" s="41"/>
      <c r="HT163" s="41"/>
      <c r="HU163" s="41"/>
      <c r="HV163" s="41"/>
      <c r="HW163" s="41"/>
      <c r="HX163" s="41"/>
      <c r="HY163" s="41"/>
      <c r="HZ163" s="41"/>
      <c r="IA163" s="41"/>
      <c r="IB163" s="41"/>
      <c r="IC163" s="41"/>
    </row>
    <row r="164" spans="1:237" s="42" customFormat="1" x14ac:dyDescent="0.25">
      <c r="A164" s="30"/>
      <c r="B164" s="66"/>
      <c r="C164" s="41"/>
      <c r="D164" s="41"/>
      <c r="E164" s="41"/>
      <c r="F164" s="41"/>
      <c r="G164" s="41"/>
      <c r="H164" s="41"/>
      <c r="I164" s="41"/>
      <c r="J164" s="41"/>
      <c r="K164" s="41"/>
      <c r="L164" s="41"/>
      <c r="M164" s="41"/>
      <c r="N164" s="41"/>
      <c r="O164" s="41"/>
      <c r="P164" s="41"/>
      <c r="Q164" s="41"/>
      <c r="R164" s="41"/>
      <c r="S164" s="41"/>
      <c r="T164" s="41"/>
      <c r="U164" s="41"/>
      <c r="V164" s="41"/>
      <c r="W164" s="41"/>
      <c r="X164" s="41"/>
      <c r="Y164" s="41"/>
      <c r="Z164" s="41"/>
      <c r="AA164" s="41"/>
      <c r="AB164" s="41"/>
      <c r="AC164" s="41"/>
      <c r="AD164" s="41"/>
      <c r="AE164" s="41"/>
      <c r="AF164" s="41"/>
      <c r="AG164" s="41"/>
      <c r="AH164" s="41"/>
      <c r="AI164" s="41"/>
      <c r="AJ164" s="41"/>
      <c r="AK164" s="41"/>
      <c r="AL164" s="41"/>
      <c r="AM164" s="41"/>
      <c r="AN164" s="41"/>
      <c r="AO164" s="41"/>
      <c r="AP164" s="41"/>
      <c r="AQ164" s="41"/>
      <c r="AR164" s="41"/>
      <c r="AS164" s="41"/>
      <c r="AT164" s="41"/>
      <c r="AU164" s="41"/>
      <c r="AV164" s="41"/>
      <c r="AW164" s="41"/>
      <c r="AX164" s="41"/>
      <c r="AY164" s="41"/>
      <c r="AZ164" s="41"/>
      <c r="BA164" s="41"/>
      <c r="BB164" s="41"/>
      <c r="BC164" s="41"/>
      <c r="BD164" s="41"/>
      <c r="BE164" s="41"/>
      <c r="BF164" s="41"/>
      <c r="BG164" s="41"/>
      <c r="BH164" s="41"/>
      <c r="BI164" s="41"/>
      <c r="BJ164" s="41"/>
      <c r="BK164" s="41"/>
      <c r="BL164" s="41"/>
      <c r="BM164" s="41"/>
      <c r="BN164" s="41"/>
      <c r="BO164" s="41"/>
      <c r="BP164" s="41"/>
      <c r="BQ164" s="41"/>
      <c r="BR164" s="41"/>
      <c r="BS164" s="41"/>
      <c r="BT164" s="41"/>
      <c r="BU164" s="41"/>
      <c r="BV164" s="41"/>
      <c r="BW164" s="41"/>
      <c r="BX164" s="41"/>
      <c r="BY164" s="41"/>
      <c r="BZ164" s="41"/>
      <c r="CA164" s="41"/>
      <c r="CB164" s="41"/>
      <c r="CC164" s="41"/>
      <c r="CD164" s="41"/>
      <c r="CE164" s="41"/>
      <c r="CF164" s="41"/>
      <c r="CG164" s="41"/>
      <c r="CH164" s="41"/>
      <c r="CI164" s="41"/>
      <c r="CJ164" s="41"/>
      <c r="CK164" s="41"/>
      <c r="CL164" s="41"/>
      <c r="CM164" s="41"/>
      <c r="CN164" s="41"/>
      <c r="CO164" s="41"/>
      <c r="CP164" s="41"/>
      <c r="CQ164" s="41"/>
      <c r="CR164" s="41"/>
      <c r="CS164" s="41"/>
      <c r="CT164" s="41"/>
      <c r="CU164" s="41"/>
      <c r="CV164" s="41"/>
      <c r="CW164" s="41"/>
      <c r="CX164" s="41"/>
      <c r="CY164" s="41"/>
      <c r="CZ164" s="41"/>
      <c r="DA164" s="41"/>
      <c r="DB164" s="41"/>
      <c r="DC164" s="41"/>
      <c r="DD164" s="41"/>
      <c r="DE164" s="41"/>
      <c r="DF164" s="41"/>
      <c r="DG164" s="41"/>
      <c r="DH164" s="41"/>
      <c r="DI164" s="41"/>
      <c r="DJ164" s="41"/>
      <c r="DK164" s="41"/>
      <c r="DL164" s="41"/>
      <c r="DM164" s="41"/>
      <c r="DN164" s="41"/>
      <c r="DO164" s="41"/>
      <c r="DP164" s="41"/>
      <c r="DQ164" s="41"/>
      <c r="DR164" s="41"/>
      <c r="DS164" s="41"/>
      <c r="DT164" s="41"/>
      <c r="DU164" s="41"/>
      <c r="DV164" s="41"/>
      <c r="DW164" s="41"/>
      <c r="DX164" s="41"/>
      <c r="DY164" s="41"/>
      <c r="DZ164" s="41"/>
      <c r="EA164" s="41"/>
      <c r="EB164" s="41"/>
      <c r="EC164" s="41"/>
      <c r="ED164" s="41"/>
      <c r="EE164" s="41"/>
      <c r="EF164" s="41"/>
      <c r="EG164" s="41"/>
      <c r="EH164" s="41"/>
      <c r="EI164" s="41"/>
      <c r="EJ164" s="41"/>
      <c r="EK164" s="41"/>
      <c r="EL164" s="41"/>
      <c r="EM164" s="41"/>
      <c r="EN164" s="41"/>
      <c r="EO164" s="41"/>
      <c r="EP164" s="41"/>
      <c r="EQ164" s="41"/>
      <c r="ER164" s="41"/>
      <c r="ES164" s="41"/>
      <c r="ET164" s="41"/>
      <c r="EU164" s="41"/>
      <c r="EV164" s="41"/>
      <c r="EW164" s="41"/>
      <c r="EX164" s="41"/>
      <c r="EY164" s="41"/>
      <c r="EZ164" s="41"/>
      <c r="FA164" s="41"/>
      <c r="FB164" s="41"/>
      <c r="FC164" s="41"/>
      <c r="FD164" s="41"/>
      <c r="FE164" s="41"/>
      <c r="FF164" s="41"/>
      <c r="FG164" s="41"/>
      <c r="FH164" s="41"/>
      <c r="FI164" s="41"/>
      <c r="FJ164" s="41"/>
      <c r="FK164" s="41"/>
      <c r="FL164" s="41"/>
      <c r="FM164" s="41"/>
      <c r="FN164" s="41"/>
      <c r="FO164" s="41"/>
      <c r="FP164" s="41"/>
      <c r="FQ164" s="41"/>
      <c r="FR164" s="41"/>
      <c r="FS164" s="41"/>
      <c r="FT164" s="41"/>
      <c r="FU164" s="41"/>
      <c r="FV164" s="41"/>
      <c r="FW164" s="41"/>
      <c r="FX164" s="41"/>
      <c r="FY164" s="41"/>
      <c r="FZ164" s="41"/>
      <c r="GA164" s="41"/>
      <c r="GB164" s="41"/>
      <c r="GC164" s="41"/>
      <c r="GD164" s="41"/>
      <c r="GE164" s="41"/>
      <c r="GF164" s="41"/>
      <c r="GG164" s="41"/>
      <c r="GH164" s="41"/>
      <c r="GI164" s="41"/>
      <c r="GJ164" s="41"/>
      <c r="GK164" s="41"/>
      <c r="GL164" s="41"/>
      <c r="GM164" s="41"/>
      <c r="GN164" s="41"/>
      <c r="GO164" s="41"/>
      <c r="GP164" s="41"/>
      <c r="GQ164" s="41"/>
      <c r="GR164" s="41"/>
      <c r="GS164" s="41"/>
      <c r="GT164" s="41"/>
      <c r="GU164" s="41"/>
      <c r="GV164" s="41"/>
      <c r="GW164" s="41"/>
      <c r="GX164" s="41"/>
      <c r="GY164" s="41"/>
      <c r="GZ164" s="41"/>
      <c r="HA164" s="41"/>
      <c r="HB164" s="41"/>
      <c r="HC164" s="41"/>
      <c r="HD164" s="41"/>
      <c r="HE164" s="41"/>
      <c r="HF164" s="41"/>
      <c r="HG164" s="41"/>
      <c r="HH164" s="41"/>
      <c r="HI164" s="41"/>
      <c r="HJ164" s="41"/>
      <c r="HK164" s="41"/>
      <c r="HL164" s="41"/>
      <c r="HM164" s="41"/>
      <c r="HN164" s="41"/>
      <c r="HO164" s="41"/>
      <c r="HP164" s="41"/>
      <c r="HQ164" s="41"/>
      <c r="HR164" s="41"/>
      <c r="HS164" s="41"/>
      <c r="HT164" s="41"/>
      <c r="HU164" s="41"/>
      <c r="HV164" s="41"/>
      <c r="HW164" s="41"/>
      <c r="HX164" s="41"/>
      <c r="HY164" s="41"/>
      <c r="HZ164" s="41"/>
      <c r="IA164" s="41"/>
      <c r="IB164" s="41"/>
      <c r="IC164" s="41"/>
    </row>
    <row r="165" spans="1:237" s="42" customFormat="1" x14ac:dyDescent="0.25">
      <c r="A165" s="41"/>
      <c r="B165" s="41"/>
      <c r="C165" s="41"/>
      <c r="D165" s="41"/>
      <c r="E165" s="41"/>
      <c r="F165" s="41"/>
      <c r="G165" s="41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  <c r="X165" s="41"/>
      <c r="Y165" s="41"/>
      <c r="Z165" s="41"/>
      <c r="AA165" s="41"/>
      <c r="AB165" s="41"/>
      <c r="AC165" s="41"/>
      <c r="AD165" s="41"/>
      <c r="AE165" s="41"/>
      <c r="AF165" s="41"/>
      <c r="AG165" s="41"/>
      <c r="AH165" s="41"/>
      <c r="AI165" s="41"/>
      <c r="AJ165" s="41"/>
      <c r="AK165" s="41"/>
      <c r="AL165" s="41"/>
      <c r="AM165" s="41"/>
      <c r="AN165" s="41"/>
      <c r="AO165" s="41"/>
      <c r="AP165" s="41"/>
      <c r="AQ165" s="41"/>
      <c r="AR165" s="41"/>
      <c r="AS165" s="41"/>
      <c r="AT165" s="41"/>
      <c r="AU165" s="41"/>
      <c r="AV165" s="41"/>
      <c r="AW165" s="41"/>
      <c r="AX165" s="41"/>
      <c r="AY165" s="41"/>
      <c r="AZ165" s="41"/>
      <c r="BA165" s="41"/>
      <c r="BB165" s="41"/>
      <c r="BC165" s="41"/>
      <c r="BD165" s="41"/>
      <c r="BE165" s="41"/>
      <c r="BF165" s="41"/>
      <c r="BG165" s="41"/>
      <c r="BH165" s="41"/>
      <c r="BI165" s="41"/>
      <c r="BJ165" s="41"/>
      <c r="BK165" s="41"/>
      <c r="BL165" s="41"/>
      <c r="BM165" s="41"/>
      <c r="BN165" s="41"/>
      <c r="BO165" s="41"/>
      <c r="BP165" s="41"/>
      <c r="BQ165" s="41"/>
      <c r="BR165" s="41"/>
      <c r="BS165" s="41"/>
      <c r="BT165" s="41"/>
      <c r="BU165" s="41"/>
      <c r="BV165" s="41"/>
      <c r="BW165" s="41"/>
      <c r="BX165" s="41"/>
      <c r="BY165" s="41"/>
      <c r="BZ165" s="41"/>
      <c r="CA165" s="41"/>
      <c r="CB165" s="41"/>
      <c r="CC165" s="41"/>
      <c r="CD165" s="41"/>
      <c r="CE165" s="41"/>
      <c r="CF165" s="41"/>
      <c r="CG165" s="41"/>
      <c r="CH165" s="41"/>
      <c r="CI165" s="41"/>
      <c r="CJ165" s="41"/>
      <c r="CK165" s="41"/>
      <c r="CL165" s="41"/>
      <c r="CM165" s="41"/>
      <c r="CN165" s="41"/>
      <c r="CO165" s="41"/>
      <c r="CP165" s="41"/>
      <c r="CQ165" s="41"/>
      <c r="CR165" s="41"/>
      <c r="CS165" s="41"/>
      <c r="CT165" s="41"/>
      <c r="CU165" s="41"/>
      <c r="CV165" s="41"/>
      <c r="CW165" s="41"/>
      <c r="CX165" s="41"/>
      <c r="CY165" s="41"/>
      <c r="CZ165" s="41"/>
      <c r="DA165" s="41"/>
      <c r="DB165" s="41"/>
      <c r="DC165" s="41"/>
      <c r="DD165" s="41"/>
      <c r="DE165" s="41"/>
      <c r="DF165" s="41"/>
      <c r="DG165" s="41"/>
      <c r="DH165" s="41"/>
      <c r="DI165" s="41"/>
      <c r="DJ165" s="41"/>
      <c r="DK165" s="41"/>
      <c r="DL165" s="41"/>
      <c r="DM165" s="41"/>
      <c r="DN165" s="41"/>
      <c r="DO165" s="41"/>
      <c r="DP165" s="41"/>
      <c r="DQ165" s="41"/>
      <c r="DR165" s="41"/>
      <c r="DS165" s="41"/>
      <c r="DT165" s="41"/>
      <c r="DU165" s="41"/>
      <c r="DV165" s="41"/>
      <c r="DW165" s="41"/>
      <c r="DX165" s="41"/>
      <c r="DY165" s="41"/>
      <c r="DZ165" s="41"/>
      <c r="EA165" s="41"/>
      <c r="EB165" s="41"/>
      <c r="EC165" s="41"/>
      <c r="ED165" s="41"/>
      <c r="EE165" s="41"/>
      <c r="EF165" s="41"/>
      <c r="EG165" s="41"/>
      <c r="EH165" s="41"/>
      <c r="EI165" s="41"/>
      <c r="EJ165" s="41"/>
      <c r="EK165" s="41"/>
      <c r="EL165" s="41"/>
      <c r="EM165" s="41"/>
      <c r="EN165" s="41"/>
      <c r="EO165" s="41"/>
      <c r="EP165" s="41"/>
      <c r="EQ165" s="41"/>
      <c r="ER165" s="41"/>
      <c r="ES165" s="41"/>
      <c r="ET165" s="41"/>
      <c r="EU165" s="41"/>
      <c r="EV165" s="41"/>
      <c r="EW165" s="41"/>
      <c r="EX165" s="41"/>
      <c r="EY165" s="41"/>
      <c r="EZ165" s="41"/>
      <c r="FA165" s="41"/>
      <c r="FB165" s="41"/>
      <c r="FC165" s="41"/>
      <c r="FD165" s="41"/>
      <c r="FE165" s="41"/>
      <c r="FF165" s="41"/>
      <c r="FG165" s="41"/>
      <c r="FH165" s="41"/>
      <c r="FI165" s="41"/>
      <c r="FJ165" s="41"/>
      <c r="FK165" s="41"/>
      <c r="FL165" s="41"/>
      <c r="FM165" s="41"/>
      <c r="FN165" s="41"/>
      <c r="FO165" s="41"/>
      <c r="FP165" s="41"/>
      <c r="FQ165" s="41"/>
      <c r="FR165" s="41"/>
      <c r="FS165" s="41"/>
      <c r="FT165" s="41"/>
      <c r="FU165" s="41"/>
      <c r="FV165" s="41"/>
      <c r="FW165" s="41"/>
      <c r="FX165" s="41"/>
      <c r="FY165" s="41"/>
      <c r="FZ165" s="41"/>
      <c r="GA165" s="41"/>
      <c r="GB165" s="41"/>
      <c r="GC165" s="41"/>
      <c r="GD165" s="41"/>
      <c r="GE165" s="41"/>
      <c r="GF165" s="41"/>
      <c r="GG165" s="41"/>
      <c r="GH165" s="41"/>
      <c r="GI165" s="41"/>
      <c r="GJ165" s="41"/>
      <c r="GK165" s="41"/>
      <c r="GL165" s="41"/>
      <c r="GM165" s="41"/>
      <c r="GN165" s="41"/>
      <c r="GO165" s="41"/>
      <c r="GP165" s="41"/>
      <c r="GQ165" s="41"/>
      <c r="GR165" s="41"/>
      <c r="GS165" s="41"/>
      <c r="GT165" s="41"/>
      <c r="GU165" s="41"/>
      <c r="GV165" s="41"/>
      <c r="GW165" s="41"/>
      <c r="GX165" s="41"/>
      <c r="GY165" s="41"/>
      <c r="GZ165" s="41"/>
      <c r="HA165" s="41"/>
      <c r="HB165" s="41"/>
      <c r="HC165" s="41"/>
      <c r="HD165" s="41"/>
      <c r="HE165" s="41"/>
      <c r="HF165" s="41"/>
      <c r="HG165" s="41"/>
      <c r="HH165" s="41"/>
      <c r="HI165" s="41"/>
      <c r="HJ165" s="41"/>
      <c r="HK165" s="41"/>
      <c r="HL165" s="41"/>
      <c r="HM165" s="41"/>
      <c r="HN165" s="41"/>
      <c r="HO165" s="41"/>
      <c r="HP165" s="41"/>
      <c r="HQ165" s="41"/>
      <c r="HR165" s="41"/>
      <c r="HS165" s="41"/>
      <c r="HT165" s="41"/>
      <c r="HU165" s="41"/>
      <c r="HV165" s="41"/>
      <c r="HW165" s="41"/>
      <c r="HX165" s="41"/>
      <c r="HY165" s="41"/>
      <c r="HZ165" s="41"/>
      <c r="IA165" s="41"/>
      <c r="IB165" s="41"/>
      <c r="IC165" s="41"/>
    </row>
  </sheetData>
  <pageMargins left="0.70866141732283472" right="0.11811023622047245" top="0.74803149606299213" bottom="0.74803149606299213" header="0.31496062992125984" footer="0.31496062992125984"/>
  <pageSetup paperSize="9" fitToHeight="0" orientation="portrait" r:id="rId1"/>
  <headerFooter>
    <oddFooter>Стр.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C1832"/>
  <sheetViews>
    <sheetView topLeftCell="A1811" workbookViewId="0">
      <selection activeCell="A1824" sqref="A1824"/>
    </sheetView>
  </sheetViews>
  <sheetFormatPr defaultColWidth="9" defaultRowHeight="15.75" x14ac:dyDescent="0.25"/>
  <cols>
    <col min="1" max="1" width="84.85546875" style="8" customWidth="1"/>
    <col min="2" max="2" width="12.5703125" style="4" customWidth="1"/>
    <col min="3" max="3" width="13.85546875" style="18" customWidth="1"/>
    <col min="4" max="235" width="9" style="8"/>
    <col min="236" max="251" width="9" style="9"/>
    <col min="252" max="252" width="0.28515625" style="9" customWidth="1"/>
    <col min="253" max="253" width="70.5703125" style="9" customWidth="1"/>
    <col min="254" max="254" width="12.5703125" style="9" customWidth="1"/>
    <col min="255" max="255" width="20.5703125" style="9" customWidth="1"/>
    <col min="256" max="257" width="9" style="9" customWidth="1"/>
    <col min="258" max="507" width="9" style="9"/>
    <col min="508" max="508" width="0.28515625" style="9" customWidth="1"/>
    <col min="509" max="509" width="70.5703125" style="9" customWidth="1"/>
    <col min="510" max="510" width="12.5703125" style="9" customWidth="1"/>
    <col min="511" max="511" width="20.5703125" style="9" customWidth="1"/>
    <col min="512" max="513" width="9" style="9" customWidth="1"/>
    <col min="514" max="763" width="9" style="9"/>
    <col min="764" max="764" width="0.28515625" style="9" customWidth="1"/>
    <col min="765" max="765" width="70.5703125" style="9" customWidth="1"/>
    <col min="766" max="766" width="12.5703125" style="9" customWidth="1"/>
    <col min="767" max="767" width="20.5703125" style="9" customWidth="1"/>
    <col min="768" max="769" width="9" style="9" customWidth="1"/>
    <col min="770" max="1019" width="9" style="9"/>
    <col min="1020" max="1020" width="0.28515625" style="9" customWidth="1"/>
    <col min="1021" max="1021" width="70.5703125" style="9" customWidth="1"/>
    <col min="1022" max="1022" width="12.5703125" style="9" customWidth="1"/>
    <col min="1023" max="1023" width="20.5703125" style="9" customWidth="1"/>
    <col min="1024" max="1025" width="9" style="9" customWidth="1"/>
    <col min="1026" max="1275" width="9" style="9"/>
    <col min="1276" max="1276" width="0.28515625" style="9" customWidth="1"/>
    <col min="1277" max="1277" width="70.5703125" style="9" customWidth="1"/>
    <col min="1278" max="1278" width="12.5703125" style="9" customWidth="1"/>
    <col min="1279" max="1279" width="20.5703125" style="9" customWidth="1"/>
    <col min="1280" max="1281" width="9" style="9" customWidth="1"/>
    <col min="1282" max="1531" width="9" style="9"/>
    <col min="1532" max="1532" width="0.28515625" style="9" customWidth="1"/>
    <col min="1533" max="1533" width="70.5703125" style="9" customWidth="1"/>
    <col min="1534" max="1534" width="12.5703125" style="9" customWidth="1"/>
    <col min="1535" max="1535" width="20.5703125" style="9" customWidth="1"/>
    <col min="1536" max="1537" width="9" style="9" customWidth="1"/>
    <col min="1538" max="1787" width="9" style="9"/>
    <col min="1788" max="1788" width="0.28515625" style="9" customWidth="1"/>
    <col min="1789" max="1789" width="70.5703125" style="9" customWidth="1"/>
    <col min="1790" max="1790" width="12.5703125" style="9" customWidth="1"/>
    <col min="1791" max="1791" width="20.5703125" style="9" customWidth="1"/>
    <col min="1792" max="1793" width="9" style="9" customWidth="1"/>
    <col min="1794" max="2043" width="9" style="9"/>
    <col min="2044" max="2044" width="0.28515625" style="9" customWidth="1"/>
    <col min="2045" max="2045" width="70.5703125" style="9" customWidth="1"/>
    <col min="2046" max="2046" width="12.5703125" style="9" customWidth="1"/>
    <col min="2047" max="2047" width="20.5703125" style="9" customWidth="1"/>
    <col min="2048" max="2049" width="9" style="9" customWidth="1"/>
    <col min="2050" max="2299" width="9" style="9"/>
    <col min="2300" max="2300" width="0.28515625" style="9" customWidth="1"/>
    <col min="2301" max="2301" width="70.5703125" style="9" customWidth="1"/>
    <col min="2302" max="2302" width="12.5703125" style="9" customWidth="1"/>
    <col min="2303" max="2303" width="20.5703125" style="9" customWidth="1"/>
    <col min="2304" max="2305" width="9" style="9" customWidth="1"/>
    <col min="2306" max="2555" width="9" style="9"/>
    <col min="2556" max="2556" width="0.28515625" style="9" customWidth="1"/>
    <col min="2557" max="2557" width="70.5703125" style="9" customWidth="1"/>
    <col min="2558" max="2558" width="12.5703125" style="9" customWidth="1"/>
    <col min="2559" max="2559" width="20.5703125" style="9" customWidth="1"/>
    <col min="2560" max="2561" width="9" style="9" customWidth="1"/>
    <col min="2562" max="2811" width="9" style="9"/>
    <col min="2812" max="2812" width="0.28515625" style="9" customWidth="1"/>
    <col min="2813" max="2813" width="70.5703125" style="9" customWidth="1"/>
    <col min="2814" max="2814" width="12.5703125" style="9" customWidth="1"/>
    <col min="2815" max="2815" width="20.5703125" style="9" customWidth="1"/>
    <col min="2816" max="2817" width="9" style="9" customWidth="1"/>
    <col min="2818" max="3067" width="9" style="9"/>
    <col min="3068" max="3068" width="0.28515625" style="9" customWidth="1"/>
    <col min="3069" max="3069" width="70.5703125" style="9" customWidth="1"/>
    <col min="3070" max="3070" width="12.5703125" style="9" customWidth="1"/>
    <col min="3071" max="3071" width="20.5703125" style="9" customWidth="1"/>
    <col min="3072" max="3073" width="9" style="9" customWidth="1"/>
    <col min="3074" max="3323" width="9" style="9"/>
    <col min="3324" max="3324" width="0.28515625" style="9" customWidth="1"/>
    <col min="3325" max="3325" width="70.5703125" style="9" customWidth="1"/>
    <col min="3326" max="3326" width="12.5703125" style="9" customWidth="1"/>
    <col min="3327" max="3327" width="20.5703125" style="9" customWidth="1"/>
    <col min="3328" max="3329" width="9" style="9" customWidth="1"/>
    <col min="3330" max="3579" width="9" style="9"/>
    <col min="3580" max="3580" width="0.28515625" style="9" customWidth="1"/>
    <col min="3581" max="3581" width="70.5703125" style="9" customWidth="1"/>
    <col min="3582" max="3582" width="12.5703125" style="9" customWidth="1"/>
    <col min="3583" max="3583" width="20.5703125" style="9" customWidth="1"/>
    <col min="3584" max="3585" width="9" style="9" customWidth="1"/>
    <col min="3586" max="3835" width="9" style="9"/>
    <col min="3836" max="3836" width="0.28515625" style="9" customWidth="1"/>
    <col min="3837" max="3837" width="70.5703125" style="9" customWidth="1"/>
    <col min="3838" max="3838" width="12.5703125" style="9" customWidth="1"/>
    <col min="3839" max="3839" width="20.5703125" style="9" customWidth="1"/>
    <col min="3840" max="3841" width="9" style="9" customWidth="1"/>
    <col min="3842" max="4091" width="9" style="9"/>
    <col min="4092" max="4092" width="0.28515625" style="9" customWidth="1"/>
    <col min="4093" max="4093" width="70.5703125" style="9" customWidth="1"/>
    <col min="4094" max="4094" width="12.5703125" style="9" customWidth="1"/>
    <col min="4095" max="4095" width="20.5703125" style="9" customWidth="1"/>
    <col min="4096" max="4097" width="9" style="9" customWidth="1"/>
    <col min="4098" max="4347" width="9" style="9"/>
    <col min="4348" max="4348" width="0.28515625" style="9" customWidth="1"/>
    <col min="4349" max="4349" width="70.5703125" style="9" customWidth="1"/>
    <col min="4350" max="4350" width="12.5703125" style="9" customWidth="1"/>
    <col min="4351" max="4351" width="20.5703125" style="9" customWidth="1"/>
    <col min="4352" max="4353" width="9" style="9" customWidth="1"/>
    <col min="4354" max="4603" width="9" style="9"/>
    <col min="4604" max="4604" width="0.28515625" style="9" customWidth="1"/>
    <col min="4605" max="4605" width="70.5703125" style="9" customWidth="1"/>
    <col min="4606" max="4606" width="12.5703125" style="9" customWidth="1"/>
    <col min="4607" max="4607" width="20.5703125" style="9" customWidth="1"/>
    <col min="4608" max="4609" width="9" style="9" customWidth="1"/>
    <col min="4610" max="4859" width="9" style="9"/>
    <col min="4860" max="4860" width="0.28515625" style="9" customWidth="1"/>
    <col min="4861" max="4861" width="70.5703125" style="9" customWidth="1"/>
    <col min="4862" max="4862" width="12.5703125" style="9" customWidth="1"/>
    <col min="4863" max="4863" width="20.5703125" style="9" customWidth="1"/>
    <col min="4864" max="4865" width="9" style="9" customWidth="1"/>
    <col min="4866" max="5115" width="9" style="9"/>
    <col min="5116" max="5116" width="0.28515625" style="9" customWidth="1"/>
    <col min="5117" max="5117" width="70.5703125" style="9" customWidth="1"/>
    <col min="5118" max="5118" width="12.5703125" style="9" customWidth="1"/>
    <col min="5119" max="5119" width="20.5703125" style="9" customWidth="1"/>
    <col min="5120" max="5121" width="9" style="9" customWidth="1"/>
    <col min="5122" max="5371" width="9" style="9"/>
    <col min="5372" max="5372" width="0.28515625" style="9" customWidth="1"/>
    <col min="5373" max="5373" width="70.5703125" style="9" customWidth="1"/>
    <col min="5374" max="5374" width="12.5703125" style="9" customWidth="1"/>
    <col min="5375" max="5375" width="20.5703125" style="9" customWidth="1"/>
    <col min="5376" max="5377" width="9" style="9" customWidth="1"/>
    <col min="5378" max="5627" width="9" style="9"/>
    <col min="5628" max="5628" width="0.28515625" style="9" customWidth="1"/>
    <col min="5629" max="5629" width="70.5703125" style="9" customWidth="1"/>
    <col min="5630" max="5630" width="12.5703125" style="9" customWidth="1"/>
    <col min="5631" max="5631" width="20.5703125" style="9" customWidth="1"/>
    <col min="5632" max="5633" width="9" style="9" customWidth="1"/>
    <col min="5634" max="5883" width="9" style="9"/>
    <col min="5884" max="5884" width="0.28515625" style="9" customWidth="1"/>
    <col min="5885" max="5885" width="70.5703125" style="9" customWidth="1"/>
    <col min="5886" max="5886" width="12.5703125" style="9" customWidth="1"/>
    <col min="5887" max="5887" width="20.5703125" style="9" customWidth="1"/>
    <col min="5888" max="5889" width="9" style="9" customWidth="1"/>
    <col min="5890" max="6139" width="9" style="9"/>
    <col min="6140" max="6140" width="0.28515625" style="9" customWidth="1"/>
    <col min="6141" max="6141" width="70.5703125" style="9" customWidth="1"/>
    <col min="6142" max="6142" width="12.5703125" style="9" customWidth="1"/>
    <col min="6143" max="6143" width="20.5703125" style="9" customWidth="1"/>
    <col min="6144" max="6145" width="9" style="9" customWidth="1"/>
    <col min="6146" max="6395" width="9" style="9"/>
    <col min="6396" max="6396" width="0.28515625" style="9" customWidth="1"/>
    <col min="6397" max="6397" width="70.5703125" style="9" customWidth="1"/>
    <col min="6398" max="6398" width="12.5703125" style="9" customWidth="1"/>
    <col min="6399" max="6399" width="20.5703125" style="9" customWidth="1"/>
    <col min="6400" max="6401" width="9" style="9" customWidth="1"/>
    <col min="6402" max="6651" width="9" style="9"/>
    <col min="6652" max="6652" width="0.28515625" style="9" customWidth="1"/>
    <col min="6653" max="6653" width="70.5703125" style="9" customWidth="1"/>
    <col min="6654" max="6654" width="12.5703125" style="9" customWidth="1"/>
    <col min="6655" max="6655" width="20.5703125" style="9" customWidth="1"/>
    <col min="6656" max="6657" width="9" style="9" customWidth="1"/>
    <col min="6658" max="6907" width="9" style="9"/>
    <col min="6908" max="6908" width="0.28515625" style="9" customWidth="1"/>
    <col min="6909" max="6909" width="70.5703125" style="9" customWidth="1"/>
    <col min="6910" max="6910" width="12.5703125" style="9" customWidth="1"/>
    <col min="6911" max="6911" width="20.5703125" style="9" customWidth="1"/>
    <col min="6912" max="6913" width="9" style="9" customWidth="1"/>
    <col min="6914" max="7163" width="9" style="9"/>
    <col min="7164" max="7164" width="0.28515625" style="9" customWidth="1"/>
    <col min="7165" max="7165" width="70.5703125" style="9" customWidth="1"/>
    <col min="7166" max="7166" width="12.5703125" style="9" customWidth="1"/>
    <col min="7167" max="7167" width="20.5703125" style="9" customWidth="1"/>
    <col min="7168" max="7169" width="9" style="9" customWidth="1"/>
    <col min="7170" max="7419" width="9" style="9"/>
    <col min="7420" max="7420" width="0.28515625" style="9" customWidth="1"/>
    <col min="7421" max="7421" width="70.5703125" style="9" customWidth="1"/>
    <col min="7422" max="7422" width="12.5703125" style="9" customWidth="1"/>
    <col min="7423" max="7423" width="20.5703125" style="9" customWidth="1"/>
    <col min="7424" max="7425" width="9" style="9" customWidth="1"/>
    <col min="7426" max="7675" width="9" style="9"/>
    <col min="7676" max="7676" width="0.28515625" style="9" customWidth="1"/>
    <col min="7677" max="7677" width="70.5703125" style="9" customWidth="1"/>
    <col min="7678" max="7678" width="12.5703125" style="9" customWidth="1"/>
    <col min="7679" max="7679" width="20.5703125" style="9" customWidth="1"/>
    <col min="7680" max="7681" width="9" style="9" customWidth="1"/>
    <col min="7682" max="7931" width="9" style="9"/>
    <col min="7932" max="7932" width="0.28515625" style="9" customWidth="1"/>
    <col min="7933" max="7933" width="70.5703125" style="9" customWidth="1"/>
    <col min="7934" max="7934" width="12.5703125" style="9" customWidth="1"/>
    <col min="7935" max="7935" width="20.5703125" style="9" customWidth="1"/>
    <col min="7936" max="7937" width="9" style="9" customWidth="1"/>
    <col min="7938" max="8187" width="9" style="9"/>
    <col min="8188" max="8188" width="0.28515625" style="9" customWidth="1"/>
    <col min="8189" max="8189" width="70.5703125" style="9" customWidth="1"/>
    <col min="8190" max="8190" width="12.5703125" style="9" customWidth="1"/>
    <col min="8191" max="8191" width="20.5703125" style="9" customWidth="1"/>
    <col min="8192" max="8193" width="9" style="9" customWidth="1"/>
    <col min="8194" max="8443" width="9" style="9"/>
    <col min="8444" max="8444" width="0.28515625" style="9" customWidth="1"/>
    <col min="8445" max="8445" width="70.5703125" style="9" customWidth="1"/>
    <col min="8446" max="8446" width="12.5703125" style="9" customWidth="1"/>
    <col min="8447" max="8447" width="20.5703125" style="9" customWidth="1"/>
    <col min="8448" max="8449" width="9" style="9" customWidth="1"/>
    <col min="8450" max="8699" width="9" style="9"/>
    <col min="8700" max="8700" width="0.28515625" style="9" customWidth="1"/>
    <col min="8701" max="8701" width="70.5703125" style="9" customWidth="1"/>
    <col min="8702" max="8702" width="12.5703125" style="9" customWidth="1"/>
    <col min="8703" max="8703" width="20.5703125" style="9" customWidth="1"/>
    <col min="8704" max="8705" width="9" style="9" customWidth="1"/>
    <col min="8706" max="8955" width="9" style="9"/>
    <col min="8956" max="8956" width="0.28515625" style="9" customWidth="1"/>
    <col min="8957" max="8957" width="70.5703125" style="9" customWidth="1"/>
    <col min="8958" max="8958" width="12.5703125" style="9" customWidth="1"/>
    <col min="8959" max="8959" width="20.5703125" style="9" customWidth="1"/>
    <col min="8960" max="8961" width="9" style="9" customWidth="1"/>
    <col min="8962" max="9211" width="9" style="9"/>
    <col min="9212" max="9212" width="0.28515625" style="9" customWidth="1"/>
    <col min="9213" max="9213" width="70.5703125" style="9" customWidth="1"/>
    <col min="9214" max="9214" width="12.5703125" style="9" customWidth="1"/>
    <col min="9215" max="9215" width="20.5703125" style="9" customWidth="1"/>
    <col min="9216" max="9217" width="9" style="9" customWidth="1"/>
    <col min="9218" max="9467" width="9" style="9"/>
    <col min="9468" max="9468" width="0.28515625" style="9" customWidth="1"/>
    <col min="9469" max="9469" width="70.5703125" style="9" customWidth="1"/>
    <col min="9470" max="9470" width="12.5703125" style="9" customWidth="1"/>
    <col min="9471" max="9471" width="20.5703125" style="9" customWidth="1"/>
    <col min="9472" max="9473" width="9" style="9" customWidth="1"/>
    <col min="9474" max="9723" width="9" style="9"/>
    <col min="9724" max="9724" width="0.28515625" style="9" customWidth="1"/>
    <col min="9725" max="9725" width="70.5703125" style="9" customWidth="1"/>
    <col min="9726" max="9726" width="12.5703125" style="9" customWidth="1"/>
    <col min="9727" max="9727" width="20.5703125" style="9" customWidth="1"/>
    <col min="9728" max="9729" width="9" style="9" customWidth="1"/>
    <col min="9730" max="9979" width="9" style="9"/>
    <col min="9980" max="9980" width="0.28515625" style="9" customWidth="1"/>
    <col min="9981" max="9981" width="70.5703125" style="9" customWidth="1"/>
    <col min="9982" max="9982" width="12.5703125" style="9" customWidth="1"/>
    <col min="9983" max="9983" width="20.5703125" style="9" customWidth="1"/>
    <col min="9984" max="9985" width="9" style="9" customWidth="1"/>
    <col min="9986" max="10235" width="9" style="9"/>
    <col min="10236" max="10236" width="0.28515625" style="9" customWidth="1"/>
    <col min="10237" max="10237" width="70.5703125" style="9" customWidth="1"/>
    <col min="10238" max="10238" width="12.5703125" style="9" customWidth="1"/>
    <col min="10239" max="10239" width="20.5703125" style="9" customWidth="1"/>
    <col min="10240" max="10241" width="9" style="9" customWidth="1"/>
    <col min="10242" max="10491" width="9" style="9"/>
    <col min="10492" max="10492" width="0.28515625" style="9" customWidth="1"/>
    <col min="10493" max="10493" width="70.5703125" style="9" customWidth="1"/>
    <col min="10494" max="10494" width="12.5703125" style="9" customWidth="1"/>
    <col min="10495" max="10495" width="20.5703125" style="9" customWidth="1"/>
    <col min="10496" max="10497" width="9" style="9" customWidth="1"/>
    <col min="10498" max="10747" width="9" style="9"/>
    <col min="10748" max="10748" width="0.28515625" style="9" customWidth="1"/>
    <col min="10749" max="10749" width="70.5703125" style="9" customWidth="1"/>
    <col min="10750" max="10750" width="12.5703125" style="9" customWidth="1"/>
    <col min="10751" max="10751" width="20.5703125" style="9" customWidth="1"/>
    <col min="10752" max="10753" width="9" style="9" customWidth="1"/>
    <col min="10754" max="11003" width="9" style="9"/>
    <col min="11004" max="11004" width="0.28515625" style="9" customWidth="1"/>
    <col min="11005" max="11005" width="70.5703125" style="9" customWidth="1"/>
    <col min="11006" max="11006" width="12.5703125" style="9" customWidth="1"/>
    <col min="11007" max="11007" width="20.5703125" style="9" customWidth="1"/>
    <col min="11008" max="11009" width="9" style="9" customWidth="1"/>
    <col min="11010" max="11259" width="9" style="9"/>
    <col min="11260" max="11260" width="0.28515625" style="9" customWidth="1"/>
    <col min="11261" max="11261" width="70.5703125" style="9" customWidth="1"/>
    <col min="11262" max="11262" width="12.5703125" style="9" customWidth="1"/>
    <col min="11263" max="11263" width="20.5703125" style="9" customWidth="1"/>
    <col min="11264" max="11265" width="9" style="9" customWidth="1"/>
    <col min="11266" max="11515" width="9" style="9"/>
    <col min="11516" max="11516" width="0.28515625" style="9" customWidth="1"/>
    <col min="11517" max="11517" width="70.5703125" style="9" customWidth="1"/>
    <col min="11518" max="11518" width="12.5703125" style="9" customWidth="1"/>
    <col min="11519" max="11519" width="20.5703125" style="9" customWidth="1"/>
    <col min="11520" max="11521" width="9" style="9" customWidth="1"/>
    <col min="11522" max="11771" width="9" style="9"/>
    <col min="11772" max="11772" width="0.28515625" style="9" customWidth="1"/>
    <col min="11773" max="11773" width="70.5703125" style="9" customWidth="1"/>
    <col min="11774" max="11774" width="12.5703125" style="9" customWidth="1"/>
    <col min="11775" max="11775" width="20.5703125" style="9" customWidth="1"/>
    <col min="11776" max="11777" width="9" style="9" customWidth="1"/>
    <col min="11778" max="12027" width="9" style="9"/>
    <col min="12028" max="12028" width="0.28515625" style="9" customWidth="1"/>
    <col min="12029" max="12029" width="70.5703125" style="9" customWidth="1"/>
    <col min="12030" max="12030" width="12.5703125" style="9" customWidth="1"/>
    <col min="12031" max="12031" width="20.5703125" style="9" customWidth="1"/>
    <col min="12032" max="12033" width="9" style="9" customWidth="1"/>
    <col min="12034" max="12283" width="9" style="9"/>
    <col min="12284" max="12284" width="0.28515625" style="9" customWidth="1"/>
    <col min="12285" max="12285" width="70.5703125" style="9" customWidth="1"/>
    <col min="12286" max="12286" width="12.5703125" style="9" customWidth="1"/>
    <col min="12287" max="12287" width="20.5703125" style="9" customWidth="1"/>
    <col min="12288" max="12289" width="9" style="9" customWidth="1"/>
    <col min="12290" max="12539" width="9" style="9"/>
    <col min="12540" max="12540" width="0.28515625" style="9" customWidth="1"/>
    <col min="12541" max="12541" width="70.5703125" style="9" customWidth="1"/>
    <col min="12542" max="12542" width="12.5703125" style="9" customWidth="1"/>
    <col min="12543" max="12543" width="20.5703125" style="9" customWidth="1"/>
    <col min="12544" max="12545" width="9" style="9" customWidth="1"/>
    <col min="12546" max="12795" width="9" style="9"/>
    <col min="12796" max="12796" width="0.28515625" style="9" customWidth="1"/>
    <col min="12797" max="12797" width="70.5703125" style="9" customWidth="1"/>
    <col min="12798" max="12798" width="12.5703125" style="9" customWidth="1"/>
    <col min="12799" max="12799" width="20.5703125" style="9" customWidth="1"/>
    <col min="12800" max="12801" width="9" style="9" customWidth="1"/>
    <col min="12802" max="13051" width="9" style="9"/>
    <col min="13052" max="13052" width="0.28515625" style="9" customWidth="1"/>
    <col min="13053" max="13053" width="70.5703125" style="9" customWidth="1"/>
    <col min="13054" max="13054" width="12.5703125" style="9" customWidth="1"/>
    <col min="13055" max="13055" width="20.5703125" style="9" customWidth="1"/>
    <col min="13056" max="13057" width="9" style="9" customWidth="1"/>
    <col min="13058" max="13307" width="9" style="9"/>
    <col min="13308" max="13308" width="0.28515625" style="9" customWidth="1"/>
    <col min="13309" max="13309" width="70.5703125" style="9" customWidth="1"/>
    <col min="13310" max="13310" width="12.5703125" style="9" customWidth="1"/>
    <col min="13311" max="13311" width="20.5703125" style="9" customWidth="1"/>
    <col min="13312" max="13313" width="9" style="9" customWidth="1"/>
    <col min="13314" max="13563" width="9" style="9"/>
    <col min="13564" max="13564" width="0.28515625" style="9" customWidth="1"/>
    <col min="13565" max="13565" width="70.5703125" style="9" customWidth="1"/>
    <col min="13566" max="13566" width="12.5703125" style="9" customWidth="1"/>
    <col min="13567" max="13567" width="20.5703125" style="9" customWidth="1"/>
    <col min="13568" max="13569" width="9" style="9" customWidth="1"/>
    <col min="13570" max="13819" width="9" style="9"/>
    <col min="13820" max="13820" width="0.28515625" style="9" customWidth="1"/>
    <col min="13821" max="13821" width="70.5703125" style="9" customWidth="1"/>
    <col min="13822" max="13822" width="12.5703125" style="9" customWidth="1"/>
    <col min="13823" max="13823" width="20.5703125" style="9" customWidth="1"/>
    <col min="13824" max="13825" width="9" style="9" customWidth="1"/>
    <col min="13826" max="14075" width="9" style="9"/>
    <col min="14076" max="14076" width="0.28515625" style="9" customWidth="1"/>
    <col min="14077" max="14077" width="70.5703125" style="9" customWidth="1"/>
    <col min="14078" max="14078" width="12.5703125" style="9" customWidth="1"/>
    <col min="14079" max="14079" width="20.5703125" style="9" customWidth="1"/>
    <col min="14080" max="14081" width="9" style="9" customWidth="1"/>
    <col min="14082" max="14331" width="9" style="9"/>
    <col min="14332" max="14332" width="0.28515625" style="9" customWidth="1"/>
    <col min="14333" max="14333" width="70.5703125" style="9" customWidth="1"/>
    <col min="14334" max="14334" width="12.5703125" style="9" customWidth="1"/>
    <col min="14335" max="14335" width="20.5703125" style="9" customWidth="1"/>
    <col min="14336" max="14337" width="9" style="9" customWidth="1"/>
    <col min="14338" max="14587" width="9" style="9"/>
    <col min="14588" max="14588" width="0.28515625" style="9" customWidth="1"/>
    <col min="14589" max="14589" width="70.5703125" style="9" customWidth="1"/>
    <col min="14590" max="14590" width="12.5703125" style="9" customWidth="1"/>
    <col min="14591" max="14591" width="20.5703125" style="9" customWidth="1"/>
    <col min="14592" max="14593" width="9" style="9" customWidth="1"/>
    <col min="14594" max="14843" width="9" style="9"/>
    <col min="14844" max="14844" width="0.28515625" style="9" customWidth="1"/>
    <col min="14845" max="14845" width="70.5703125" style="9" customWidth="1"/>
    <col min="14846" max="14846" width="12.5703125" style="9" customWidth="1"/>
    <col min="14847" max="14847" width="20.5703125" style="9" customWidth="1"/>
    <col min="14848" max="14849" width="9" style="9" customWidth="1"/>
    <col min="14850" max="15099" width="9" style="9"/>
    <col min="15100" max="15100" width="0.28515625" style="9" customWidth="1"/>
    <col min="15101" max="15101" width="70.5703125" style="9" customWidth="1"/>
    <col min="15102" max="15102" width="12.5703125" style="9" customWidth="1"/>
    <col min="15103" max="15103" width="20.5703125" style="9" customWidth="1"/>
    <col min="15104" max="15105" width="9" style="9" customWidth="1"/>
    <col min="15106" max="15355" width="9" style="9"/>
    <col min="15356" max="15356" width="0.28515625" style="9" customWidth="1"/>
    <col min="15357" max="15357" width="70.5703125" style="9" customWidth="1"/>
    <col min="15358" max="15358" width="12.5703125" style="9" customWidth="1"/>
    <col min="15359" max="15359" width="20.5703125" style="9" customWidth="1"/>
    <col min="15360" max="15361" width="9" style="9" customWidth="1"/>
    <col min="15362" max="15611" width="9" style="9"/>
    <col min="15612" max="15612" width="0.28515625" style="9" customWidth="1"/>
    <col min="15613" max="15613" width="70.5703125" style="9" customWidth="1"/>
    <col min="15614" max="15614" width="12.5703125" style="9" customWidth="1"/>
    <col min="15615" max="15615" width="20.5703125" style="9" customWidth="1"/>
    <col min="15616" max="15617" width="9" style="9" customWidth="1"/>
    <col min="15618" max="15867" width="9" style="9"/>
    <col min="15868" max="15868" width="0.28515625" style="9" customWidth="1"/>
    <col min="15869" max="15869" width="70.5703125" style="9" customWidth="1"/>
    <col min="15870" max="15870" width="12.5703125" style="9" customWidth="1"/>
    <col min="15871" max="15871" width="20.5703125" style="9" customWidth="1"/>
    <col min="15872" max="15873" width="9" style="9" customWidth="1"/>
    <col min="15874" max="16123" width="9" style="9"/>
    <col min="16124" max="16124" width="0.28515625" style="9" customWidth="1"/>
    <col min="16125" max="16125" width="70.5703125" style="9" customWidth="1"/>
    <col min="16126" max="16126" width="12.5703125" style="9" customWidth="1"/>
    <col min="16127" max="16127" width="20.5703125" style="9" customWidth="1"/>
    <col min="16128" max="16129" width="9" style="9" customWidth="1"/>
    <col min="16130" max="16384" width="9" style="9"/>
  </cols>
  <sheetData>
    <row r="1" spans="1:235" x14ac:dyDescent="0.25">
      <c r="A1" s="10"/>
      <c r="B1" s="17"/>
      <c r="C1" s="1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</row>
    <row r="2" spans="1:235" x14ac:dyDescent="0.25">
      <c r="A2" s="10"/>
      <c r="B2" s="1"/>
      <c r="C2" s="2" t="s">
        <v>216</v>
      </c>
      <c r="D2" s="11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</row>
    <row r="3" spans="1:235" x14ac:dyDescent="0.25">
      <c r="A3" s="10"/>
      <c r="B3" s="1"/>
      <c r="C3" s="19"/>
      <c r="D3" s="11"/>
      <c r="E3" s="11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</row>
    <row r="4" spans="1:235" x14ac:dyDescent="0.25">
      <c r="A4" s="10"/>
      <c r="B4" s="1"/>
      <c r="C4" s="19"/>
      <c r="D4" s="11"/>
      <c r="E4" s="11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</row>
    <row r="5" spans="1:235" x14ac:dyDescent="0.25">
      <c r="A5" s="25" t="s">
        <v>217</v>
      </c>
      <c r="B5" s="25"/>
      <c r="C5" s="25"/>
      <c r="D5" s="24"/>
      <c r="E5" s="24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</row>
    <row r="6" spans="1:235" x14ac:dyDescent="0.25">
      <c r="A6" s="25" t="s">
        <v>297</v>
      </c>
      <c r="B6" s="25"/>
      <c r="C6" s="25"/>
      <c r="D6" s="24"/>
      <c r="E6" s="24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</row>
    <row r="7" spans="1:235" x14ac:dyDescent="0.25">
      <c r="A7" s="10"/>
      <c r="B7" s="17"/>
      <c r="C7" s="1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</row>
    <row r="8" spans="1:235" x14ac:dyDescent="0.25">
      <c r="A8" s="10"/>
      <c r="B8" s="17"/>
      <c r="C8" s="1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9"/>
      <c r="HX8" s="9"/>
      <c r="HY8" s="9"/>
      <c r="HZ8" s="9"/>
      <c r="IA8" s="9"/>
    </row>
    <row r="9" spans="1:235" s="20" customFormat="1" ht="31.5" x14ac:dyDescent="0.25">
      <c r="A9" s="6" t="s">
        <v>0</v>
      </c>
      <c r="B9" s="6" t="s">
        <v>1</v>
      </c>
      <c r="C9" s="3" t="s">
        <v>302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</row>
    <row r="10" spans="1:235" x14ac:dyDescent="0.25">
      <c r="A10" s="12"/>
      <c r="B10" s="6"/>
      <c r="C10" s="7"/>
    </row>
    <row r="11" spans="1:235" x14ac:dyDescent="0.25">
      <c r="A11" s="12" t="s">
        <v>218</v>
      </c>
      <c r="B11" s="6"/>
      <c r="C11" s="7"/>
    </row>
    <row r="12" spans="1:235" x14ac:dyDescent="0.25">
      <c r="A12" s="12" t="s">
        <v>2</v>
      </c>
      <c r="B12" s="6"/>
      <c r="C12" s="7"/>
    </row>
    <row r="13" spans="1:235" x14ac:dyDescent="0.25">
      <c r="A13" s="12" t="s">
        <v>3</v>
      </c>
      <c r="B13" s="6"/>
      <c r="C13" s="7"/>
    </row>
    <row r="14" spans="1:235" x14ac:dyDescent="0.25">
      <c r="A14" s="12" t="s">
        <v>4</v>
      </c>
      <c r="B14" s="6"/>
      <c r="C14" s="7"/>
    </row>
    <row r="15" spans="1:235" x14ac:dyDescent="0.25">
      <c r="A15" s="12" t="s">
        <v>5</v>
      </c>
      <c r="B15" s="6"/>
      <c r="C15" s="7"/>
    </row>
    <row r="16" spans="1:235" x14ac:dyDescent="0.25">
      <c r="A16" s="21" t="s">
        <v>6</v>
      </c>
      <c r="B16" s="22" t="s">
        <v>7</v>
      </c>
      <c r="C16" s="23">
        <v>134</v>
      </c>
    </row>
    <row r="17" spans="1:3" x14ac:dyDescent="0.25">
      <c r="A17" s="21" t="s">
        <v>8</v>
      </c>
      <c r="B17" s="22" t="s">
        <v>9</v>
      </c>
      <c r="C17" s="23">
        <v>134</v>
      </c>
    </row>
    <row r="18" spans="1:3" x14ac:dyDescent="0.25">
      <c r="A18" s="21" t="s">
        <v>10</v>
      </c>
      <c r="B18" s="22" t="s">
        <v>11</v>
      </c>
      <c r="C18" s="23">
        <v>45</v>
      </c>
    </row>
    <row r="19" spans="1:3" ht="31.5" x14ac:dyDescent="0.25">
      <c r="A19" s="21" t="s">
        <v>12</v>
      </c>
      <c r="B19" s="22" t="s">
        <v>13</v>
      </c>
      <c r="C19" s="23">
        <v>27</v>
      </c>
    </row>
    <row r="20" spans="1:3" x14ac:dyDescent="0.25">
      <c r="A20" s="21" t="s">
        <v>14</v>
      </c>
      <c r="B20" s="22" t="s">
        <v>15</v>
      </c>
      <c r="C20" s="23">
        <v>11</v>
      </c>
    </row>
    <row r="21" spans="1:3" x14ac:dyDescent="0.25">
      <c r="A21" s="21" t="s">
        <v>16</v>
      </c>
      <c r="B21" s="22" t="s">
        <v>17</v>
      </c>
      <c r="C21" s="23">
        <v>7</v>
      </c>
    </row>
    <row r="22" spans="1:3" x14ac:dyDescent="0.25">
      <c r="A22" s="21" t="s">
        <v>18</v>
      </c>
      <c r="B22" s="22" t="s">
        <v>19</v>
      </c>
      <c r="C22" s="23">
        <v>892</v>
      </c>
    </row>
    <row r="23" spans="1:3" x14ac:dyDescent="0.25">
      <c r="A23" s="21" t="s">
        <v>20</v>
      </c>
      <c r="B23" s="22" t="s">
        <v>21</v>
      </c>
      <c r="C23" s="23">
        <v>882</v>
      </c>
    </row>
    <row r="24" spans="1:3" x14ac:dyDescent="0.25">
      <c r="A24" s="21" t="s">
        <v>22</v>
      </c>
      <c r="B24" s="22" t="s">
        <v>23</v>
      </c>
      <c r="C24" s="23">
        <v>10</v>
      </c>
    </row>
    <row r="25" spans="1:3" x14ac:dyDescent="0.25">
      <c r="A25" s="5" t="s">
        <v>24</v>
      </c>
      <c r="B25" s="5"/>
      <c r="C25" s="23">
        <v>1071</v>
      </c>
    </row>
    <row r="26" spans="1:3" x14ac:dyDescent="0.25">
      <c r="A26" s="21"/>
      <c r="B26" s="6"/>
      <c r="C26" s="23"/>
    </row>
    <row r="27" spans="1:3" x14ac:dyDescent="0.25">
      <c r="A27" s="5" t="s">
        <v>25</v>
      </c>
      <c r="B27" s="5"/>
      <c r="C27" s="23">
        <v>1071</v>
      </c>
    </row>
    <row r="28" spans="1:3" x14ac:dyDescent="0.25">
      <c r="A28" s="21"/>
      <c r="B28" s="6"/>
      <c r="C28" s="23"/>
    </row>
    <row r="29" spans="1:3" x14ac:dyDescent="0.25">
      <c r="A29" s="5" t="s">
        <v>26</v>
      </c>
      <c r="B29" s="5"/>
      <c r="C29" s="5"/>
    </row>
    <row r="30" spans="1:3" x14ac:dyDescent="0.25">
      <c r="A30" s="12" t="s">
        <v>5</v>
      </c>
      <c r="B30" s="6"/>
      <c r="C30" s="7"/>
    </row>
    <row r="31" spans="1:3" ht="31.5" x14ac:dyDescent="0.25">
      <c r="A31" s="21" t="s">
        <v>27</v>
      </c>
      <c r="B31" s="22" t="s">
        <v>28</v>
      </c>
      <c r="C31" s="23">
        <v>711460</v>
      </c>
    </row>
    <row r="32" spans="1:3" x14ac:dyDescent="0.25">
      <c r="A32" s="21" t="s">
        <v>29</v>
      </c>
      <c r="B32" s="22" t="s">
        <v>30</v>
      </c>
      <c r="C32" s="23">
        <v>377349</v>
      </c>
    </row>
    <row r="33" spans="1:3" x14ac:dyDescent="0.25">
      <c r="A33" s="21" t="s">
        <v>31</v>
      </c>
      <c r="B33" s="22" t="s">
        <v>32</v>
      </c>
      <c r="C33" s="23">
        <v>334111</v>
      </c>
    </row>
    <row r="34" spans="1:3" x14ac:dyDescent="0.25">
      <c r="A34" s="21" t="s">
        <v>6</v>
      </c>
      <c r="B34" s="22" t="s">
        <v>7</v>
      </c>
      <c r="C34" s="23">
        <v>30513</v>
      </c>
    </row>
    <row r="35" spans="1:3" x14ac:dyDescent="0.25">
      <c r="A35" s="21" t="s">
        <v>8</v>
      </c>
      <c r="B35" s="22" t="s">
        <v>9</v>
      </c>
      <c r="C35" s="23">
        <v>11048</v>
      </c>
    </row>
    <row r="36" spans="1:3" x14ac:dyDescent="0.25">
      <c r="A36" s="21" t="s">
        <v>33</v>
      </c>
      <c r="B36" s="22" t="s">
        <v>34</v>
      </c>
      <c r="C36" s="23">
        <v>2534</v>
      </c>
    </row>
    <row r="37" spans="1:3" ht="31.5" x14ac:dyDescent="0.25">
      <c r="A37" s="21" t="s">
        <v>35</v>
      </c>
      <c r="B37" s="22" t="s">
        <v>36</v>
      </c>
      <c r="C37" s="23">
        <v>6070</v>
      </c>
    </row>
    <row r="38" spans="1:3" x14ac:dyDescent="0.25">
      <c r="A38" s="21" t="s">
        <v>37</v>
      </c>
      <c r="B38" s="22" t="s">
        <v>38</v>
      </c>
      <c r="C38" s="23">
        <v>10861</v>
      </c>
    </row>
    <row r="39" spans="1:3" x14ac:dyDescent="0.25">
      <c r="A39" s="21" t="s">
        <v>10</v>
      </c>
      <c r="B39" s="22" t="s">
        <v>11</v>
      </c>
      <c r="C39" s="23">
        <v>190631</v>
      </c>
    </row>
    <row r="40" spans="1:3" ht="31.5" x14ac:dyDescent="0.25">
      <c r="A40" s="21" t="s">
        <v>12</v>
      </c>
      <c r="B40" s="22" t="s">
        <v>13</v>
      </c>
      <c r="C40" s="23">
        <v>118681</v>
      </c>
    </row>
    <row r="41" spans="1:3" x14ac:dyDescent="0.25">
      <c r="A41" s="21" t="s">
        <v>14</v>
      </c>
      <c r="B41" s="22" t="s">
        <v>15</v>
      </c>
      <c r="C41" s="23">
        <v>48539</v>
      </c>
    </row>
    <row r="42" spans="1:3" x14ac:dyDescent="0.25">
      <c r="A42" s="21" t="s">
        <v>16</v>
      </c>
      <c r="B42" s="22" t="s">
        <v>17</v>
      </c>
      <c r="C42" s="23">
        <v>23411</v>
      </c>
    </row>
    <row r="43" spans="1:3" x14ac:dyDescent="0.25">
      <c r="A43" s="5" t="s">
        <v>24</v>
      </c>
      <c r="B43" s="5"/>
      <c r="C43" s="23">
        <v>932604</v>
      </c>
    </row>
    <row r="44" spans="1:3" x14ac:dyDescent="0.25">
      <c r="A44" s="21"/>
      <c r="B44" s="6"/>
      <c r="C44" s="23"/>
    </row>
    <row r="45" spans="1:3" x14ac:dyDescent="0.25">
      <c r="A45" s="5" t="s">
        <v>39</v>
      </c>
      <c r="B45" s="5"/>
      <c r="C45" s="23">
        <v>932604</v>
      </c>
    </row>
    <row r="46" spans="1:3" x14ac:dyDescent="0.25">
      <c r="A46" s="21"/>
      <c r="B46" s="6"/>
      <c r="C46" s="23"/>
    </row>
    <row r="47" spans="1:3" x14ac:dyDescent="0.25">
      <c r="A47" s="5" t="s">
        <v>40</v>
      </c>
      <c r="B47" s="5"/>
      <c r="C47" s="23">
        <v>933675</v>
      </c>
    </row>
    <row r="48" spans="1:3" x14ac:dyDescent="0.25">
      <c r="A48" s="21"/>
      <c r="B48" s="6"/>
      <c r="C48" s="23"/>
    </row>
    <row r="49" spans="1:3" x14ac:dyDescent="0.25">
      <c r="A49" s="5" t="s">
        <v>41</v>
      </c>
      <c r="B49" s="5"/>
      <c r="C49" s="23">
        <v>933675</v>
      </c>
    </row>
    <row r="50" spans="1:3" x14ac:dyDescent="0.25">
      <c r="A50" s="21"/>
      <c r="B50" s="6"/>
      <c r="C50" s="23"/>
    </row>
    <row r="51" spans="1:3" x14ac:dyDescent="0.25">
      <c r="A51" s="5" t="s">
        <v>42</v>
      </c>
      <c r="B51" s="5"/>
      <c r="C51" s="5"/>
    </row>
    <row r="52" spans="1:3" x14ac:dyDescent="0.25">
      <c r="A52" s="5" t="s">
        <v>43</v>
      </c>
      <c r="B52" s="5"/>
      <c r="C52" s="5"/>
    </row>
    <row r="53" spans="1:3" x14ac:dyDescent="0.25">
      <c r="A53" s="5" t="s">
        <v>44</v>
      </c>
      <c r="B53" s="5"/>
      <c r="C53" s="5"/>
    </row>
    <row r="54" spans="1:3" x14ac:dyDescent="0.25">
      <c r="A54" s="12" t="s">
        <v>5</v>
      </c>
      <c r="B54" s="6"/>
      <c r="C54" s="7"/>
    </row>
    <row r="55" spans="1:3" ht="31.5" x14ac:dyDescent="0.25">
      <c r="A55" s="21" t="s">
        <v>27</v>
      </c>
      <c r="B55" s="22" t="s">
        <v>28</v>
      </c>
      <c r="C55" s="23">
        <v>360</v>
      </c>
    </row>
    <row r="56" spans="1:3" x14ac:dyDescent="0.25">
      <c r="A56" s="21" t="s">
        <v>29</v>
      </c>
      <c r="B56" s="22" t="s">
        <v>30</v>
      </c>
      <c r="C56" s="23">
        <v>360</v>
      </c>
    </row>
    <row r="57" spans="1:3" x14ac:dyDescent="0.25">
      <c r="A57" s="21" t="s">
        <v>6</v>
      </c>
      <c r="B57" s="22" t="s">
        <v>7</v>
      </c>
      <c r="C57" s="23">
        <v>725</v>
      </c>
    </row>
    <row r="58" spans="1:3" x14ac:dyDescent="0.25">
      <c r="A58" s="21" t="s">
        <v>33</v>
      </c>
      <c r="B58" s="22" t="s">
        <v>34</v>
      </c>
      <c r="C58" s="23">
        <v>0</v>
      </c>
    </row>
    <row r="59" spans="1:3" ht="31.5" x14ac:dyDescent="0.25">
      <c r="A59" s="21" t="s">
        <v>35</v>
      </c>
      <c r="B59" s="22" t="s">
        <v>36</v>
      </c>
      <c r="C59" s="23">
        <v>58</v>
      </c>
    </row>
    <row r="60" spans="1:3" x14ac:dyDescent="0.25">
      <c r="A60" s="21" t="s">
        <v>45</v>
      </c>
      <c r="B60" s="22" t="s">
        <v>46</v>
      </c>
      <c r="C60" s="23">
        <v>667</v>
      </c>
    </row>
    <row r="61" spans="1:3" x14ac:dyDescent="0.25">
      <c r="A61" s="21" t="s">
        <v>10</v>
      </c>
      <c r="B61" s="22" t="s">
        <v>11</v>
      </c>
      <c r="C61" s="23">
        <v>101</v>
      </c>
    </row>
    <row r="62" spans="1:3" ht="31.5" x14ac:dyDescent="0.25">
      <c r="A62" s="21" t="s">
        <v>12</v>
      </c>
      <c r="B62" s="22" t="s">
        <v>13</v>
      </c>
      <c r="C62" s="23">
        <v>61</v>
      </c>
    </row>
    <row r="63" spans="1:3" x14ac:dyDescent="0.25">
      <c r="A63" s="21" t="s">
        <v>14</v>
      </c>
      <c r="B63" s="22" t="s">
        <v>15</v>
      </c>
      <c r="C63" s="23">
        <v>25</v>
      </c>
    </row>
    <row r="64" spans="1:3" x14ac:dyDescent="0.25">
      <c r="A64" s="21" t="s">
        <v>16</v>
      </c>
      <c r="B64" s="22" t="s">
        <v>17</v>
      </c>
      <c r="C64" s="23">
        <v>15</v>
      </c>
    </row>
    <row r="65" spans="1:3" x14ac:dyDescent="0.25">
      <c r="A65" s="21" t="s">
        <v>18</v>
      </c>
      <c r="B65" s="22" t="s">
        <v>19</v>
      </c>
      <c r="C65" s="23">
        <v>3829</v>
      </c>
    </row>
    <row r="66" spans="1:3" x14ac:dyDescent="0.25">
      <c r="A66" s="21" t="s">
        <v>20</v>
      </c>
      <c r="B66" s="22" t="s">
        <v>21</v>
      </c>
      <c r="C66" s="23">
        <v>1276</v>
      </c>
    </row>
    <row r="67" spans="1:3" x14ac:dyDescent="0.25">
      <c r="A67" s="21" t="s">
        <v>47</v>
      </c>
      <c r="B67" s="22" t="s">
        <v>48</v>
      </c>
      <c r="C67" s="23">
        <v>1288</v>
      </c>
    </row>
    <row r="68" spans="1:3" x14ac:dyDescent="0.25">
      <c r="A68" s="21" t="s">
        <v>49</v>
      </c>
      <c r="B68" s="22" t="s">
        <v>50</v>
      </c>
      <c r="C68" s="23">
        <v>1265</v>
      </c>
    </row>
    <row r="69" spans="1:3" x14ac:dyDescent="0.25">
      <c r="A69" s="5" t="s">
        <v>24</v>
      </c>
      <c r="B69" s="5"/>
      <c r="C69" s="23">
        <v>5015</v>
      </c>
    </row>
    <row r="70" spans="1:3" x14ac:dyDescent="0.25">
      <c r="A70" s="21"/>
      <c r="B70" s="6"/>
      <c r="C70" s="23"/>
    </row>
    <row r="71" spans="1:3" x14ac:dyDescent="0.25">
      <c r="A71" s="5" t="s">
        <v>51</v>
      </c>
      <c r="B71" s="5"/>
      <c r="C71" s="23">
        <v>5015</v>
      </c>
    </row>
    <row r="72" spans="1:3" x14ac:dyDescent="0.25">
      <c r="A72" s="21"/>
      <c r="B72" s="6"/>
      <c r="C72" s="23"/>
    </row>
    <row r="73" spans="1:3" x14ac:dyDescent="0.25">
      <c r="A73" s="5" t="s">
        <v>52</v>
      </c>
      <c r="B73" s="5"/>
      <c r="C73" s="23">
        <v>5015</v>
      </c>
    </row>
    <row r="74" spans="1:3" x14ac:dyDescent="0.25">
      <c r="A74" s="21"/>
      <c r="B74" s="6"/>
      <c r="C74" s="23"/>
    </row>
    <row r="75" spans="1:3" ht="31.5" x14ac:dyDescent="0.25">
      <c r="A75" s="5" t="s">
        <v>53</v>
      </c>
      <c r="B75" s="5"/>
      <c r="C75" s="5"/>
    </row>
    <row r="76" spans="1:3" ht="31.5" x14ac:dyDescent="0.25">
      <c r="A76" s="5" t="s">
        <v>54</v>
      </c>
      <c r="B76" s="5"/>
      <c r="C76" s="5"/>
    </row>
    <row r="77" spans="1:3" x14ac:dyDescent="0.25">
      <c r="A77" s="12" t="s">
        <v>5</v>
      </c>
      <c r="B77" s="6"/>
      <c r="C77" s="7"/>
    </row>
    <row r="78" spans="1:3" ht="31.5" x14ac:dyDescent="0.25">
      <c r="A78" s="21" t="s">
        <v>27</v>
      </c>
      <c r="B78" s="22" t="s">
        <v>28</v>
      </c>
      <c r="C78" s="23">
        <v>11090</v>
      </c>
    </row>
    <row r="79" spans="1:3" x14ac:dyDescent="0.25">
      <c r="A79" s="21" t="s">
        <v>29</v>
      </c>
      <c r="B79" s="22" t="s">
        <v>30</v>
      </c>
      <c r="C79" s="23">
        <v>11090</v>
      </c>
    </row>
    <row r="80" spans="1:3" x14ac:dyDescent="0.25">
      <c r="A80" s="21" t="s">
        <v>6</v>
      </c>
      <c r="B80" s="22" t="s">
        <v>7</v>
      </c>
      <c r="C80" s="23">
        <v>20504</v>
      </c>
    </row>
    <row r="81" spans="1:3" x14ac:dyDescent="0.25">
      <c r="A81" s="21" t="s">
        <v>8</v>
      </c>
      <c r="B81" s="22" t="s">
        <v>9</v>
      </c>
      <c r="C81" s="23">
        <v>19295</v>
      </c>
    </row>
    <row r="82" spans="1:3" ht="31.5" x14ac:dyDescent="0.25">
      <c r="A82" s="21" t="s">
        <v>35</v>
      </c>
      <c r="B82" s="22" t="s">
        <v>36</v>
      </c>
      <c r="C82" s="23">
        <v>915</v>
      </c>
    </row>
    <row r="83" spans="1:3" x14ac:dyDescent="0.25">
      <c r="A83" s="21" t="s">
        <v>37</v>
      </c>
      <c r="B83" s="22" t="s">
        <v>38</v>
      </c>
      <c r="C83" s="23">
        <v>294</v>
      </c>
    </row>
    <row r="84" spans="1:3" x14ac:dyDescent="0.25">
      <c r="A84" s="21" t="s">
        <v>10</v>
      </c>
      <c r="B84" s="22" t="s">
        <v>11</v>
      </c>
      <c r="C84" s="23">
        <v>6465</v>
      </c>
    </row>
    <row r="85" spans="1:3" ht="31.5" x14ac:dyDescent="0.25">
      <c r="A85" s="21" t="s">
        <v>12</v>
      </c>
      <c r="B85" s="22" t="s">
        <v>13</v>
      </c>
      <c r="C85" s="23">
        <v>4335</v>
      </c>
    </row>
    <row r="86" spans="1:3" x14ac:dyDescent="0.25">
      <c r="A86" s="21" t="s">
        <v>14</v>
      </c>
      <c r="B86" s="22" t="s">
        <v>15</v>
      </c>
      <c r="C86" s="23">
        <v>1660</v>
      </c>
    </row>
    <row r="87" spans="1:3" x14ac:dyDescent="0.25">
      <c r="A87" s="21" t="s">
        <v>16</v>
      </c>
      <c r="B87" s="22" t="s">
        <v>17</v>
      </c>
      <c r="C87" s="23">
        <v>470</v>
      </c>
    </row>
    <row r="88" spans="1:3" x14ac:dyDescent="0.25">
      <c r="A88" s="21" t="s">
        <v>18</v>
      </c>
      <c r="B88" s="22" t="s">
        <v>19</v>
      </c>
      <c r="C88" s="23">
        <v>3223</v>
      </c>
    </row>
    <row r="89" spans="1:3" x14ac:dyDescent="0.25">
      <c r="A89" s="21" t="s">
        <v>55</v>
      </c>
      <c r="B89" s="22" t="s">
        <v>56</v>
      </c>
      <c r="C89" s="23">
        <v>418</v>
      </c>
    </row>
    <row r="90" spans="1:3" x14ac:dyDescent="0.25">
      <c r="A90" s="21" t="s">
        <v>49</v>
      </c>
      <c r="B90" s="22" t="s">
        <v>50</v>
      </c>
      <c r="C90" s="23">
        <v>2805</v>
      </c>
    </row>
    <row r="91" spans="1:3" x14ac:dyDescent="0.25">
      <c r="A91" s="5" t="s">
        <v>24</v>
      </c>
      <c r="B91" s="5"/>
      <c r="C91" s="23">
        <v>41282</v>
      </c>
    </row>
    <row r="92" spans="1:3" x14ac:dyDescent="0.25">
      <c r="A92" s="21"/>
      <c r="B92" s="6"/>
      <c r="C92" s="23"/>
    </row>
    <row r="93" spans="1:3" ht="31.5" x14ac:dyDescent="0.25">
      <c r="A93" s="5" t="s">
        <v>57</v>
      </c>
      <c r="B93" s="5"/>
      <c r="C93" s="23">
        <v>41282</v>
      </c>
    </row>
    <row r="94" spans="1:3" x14ac:dyDescent="0.25">
      <c r="A94" s="21"/>
      <c r="B94" s="6"/>
      <c r="C94" s="23"/>
    </row>
    <row r="95" spans="1:3" ht="31.5" x14ac:dyDescent="0.25">
      <c r="A95" s="5" t="s">
        <v>58</v>
      </c>
      <c r="B95" s="5"/>
      <c r="C95" s="5"/>
    </row>
    <row r="96" spans="1:3" x14ac:dyDescent="0.25">
      <c r="A96" s="12" t="s">
        <v>5</v>
      </c>
      <c r="B96" s="6"/>
      <c r="C96" s="7"/>
    </row>
    <row r="97" spans="1:3" x14ac:dyDescent="0.25">
      <c r="A97" s="21" t="s">
        <v>18</v>
      </c>
      <c r="B97" s="22" t="s">
        <v>19</v>
      </c>
      <c r="C97" s="23">
        <v>0</v>
      </c>
    </row>
    <row r="98" spans="1:3" x14ac:dyDescent="0.25">
      <c r="A98" s="21" t="s">
        <v>49</v>
      </c>
      <c r="B98" s="22" t="s">
        <v>50</v>
      </c>
      <c r="C98" s="23">
        <v>0</v>
      </c>
    </row>
    <row r="99" spans="1:3" x14ac:dyDescent="0.25">
      <c r="A99" s="5" t="s">
        <v>24</v>
      </c>
      <c r="B99" s="5"/>
      <c r="C99" s="23">
        <v>0</v>
      </c>
    </row>
    <row r="100" spans="1:3" x14ac:dyDescent="0.25">
      <c r="A100" s="12" t="s">
        <v>59</v>
      </c>
      <c r="B100" s="6"/>
      <c r="C100" s="7"/>
    </row>
    <row r="101" spans="1:3" x14ac:dyDescent="0.25">
      <c r="A101" s="21" t="s">
        <v>60</v>
      </c>
      <c r="B101" s="22" t="s">
        <v>61</v>
      </c>
      <c r="C101" s="23">
        <v>3512</v>
      </c>
    </row>
    <row r="102" spans="1:3" x14ac:dyDescent="0.25">
      <c r="A102" s="5" t="s">
        <v>62</v>
      </c>
      <c r="B102" s="5"/>
      <c r="C102" s="23">
        <v>3512</v>
      </c>
    </row>
    <row r="103" spans="1:3" x14ac:dyDescent="0.25">
      <c r="A103" s="21"/>
      <c r="B103" s="6"/>
      <c r="C103" s="23"/>
    </row>
    <row r="104" spans="1:3" ht="31.5" x14ac:dyDescent="0.25">
      <c r="A104" s="5" t="s">
        <v>63</v>
      </c>
      <c r="B104" s="5"/>
      <c r="C104" s="23">
        <v>3512</v>
      </c>
    </row>
    <row r="105" spans="1:3" x14ac:dyDescent="0.25">
      <c r="A105" s="21"/>
      <c r="B105" s="6"/>
      <c r="C105" s="23"/>
    </row>
    <row r="106" spans="1:3" ht="31.5" x14ac:dyDescent="0.25">
      <c r="A106" s="5" t="s">
        <v>64</v>
      </c>
      <c r="B106" s="5"/>
      <c r="C106" s="5"/>
    </row>
    <row r="107" spans="1:3" x14ac:dyDescent="0.25">
      <c r="A107" s="12" t="s">
        <v>59</v>
      </c>
      <c r="B107" s="6"/>
      <c r="C107" s="7"/>
    </row>
    <row r="108" spans="1:3" x14ac:dyDescent="0.25">
      <c r="A108" s="21" t="s">
        <v>60</v>
      </c>
      <c r="B108" s="22" t="s">
        <v>61</v>
      </c>
      <c r="C108" s="23">
        <v>41041</v>
      </c>
    </row>
    <row r="109" spans="1:3" x14ac:dyDescent="0.25">
      <c r="A109" s="5" t="s">
        <v>62</v>
      </c>
      <c r="B109" s="5"/>
      <c r="C109" s="23">
        <v>41041</v>
      </c>
    </row>
    <row r="110" spans="1:3" x14ac:dyDescent="0.25">
      <c r="A110" s="21"/>
      <c r="B110" s="6"/>
      <c r="C110" s="23"/>
    </row>
    <row r="111" spans="1:3" ht="31.5" x14ac:dyDescent="0.25">
      <c r="A111" s="5" t="s">
        <v>65</v>
      </c>
      <c r="B111" s="5"/>
      <c r="C111" s="23">
        <v>41041</v>
      </c>
    </row>
    <row r="112" spans="1:3" x14ac:dyDescent="0.25">
      <c r="A112" s="21"/>
      <c r="B112" s="6"/>
      <c r="C112" s="23"/>
    </row>
    <row r="113" spans="1:3" ht="31.5" x14ac:dyDescent="0.25">
      <c r="A113" s="5" t="s">
        <v>66</v>
      </c>
      <c r="B113" s="5"/>
      <c r="C113" s="23">
        <v>85835</v>
      </c>
    </row>
    <row r="114" spans="1:3" x14ac:dyDescent="0.25">
      <c r="A114" s="21"/>
      <c r="B114" s="6"/>
      <c r="C114" s="23"/>
    </row>
    <row r="115" spans="1:3" x14ac:dyDescent="0.25">
      <c r="A115" s="5" t="s">
        <v>67</v>
      </c>
      <c r="B115" s="5"/>
      <c r="C115" s="23">
        <v>90850</v>
      </c>
    </row>
    <row r="116" spans="1:3" x14ac:dyDescent="0.25">
      <c r="A116" s="21"/>
      <c r="B116" s="6"/>
      <c r="C116" s="23"/>
    </row>
    <row r="117" spans="1:3" x14ac:dyDescent="0.25">
      <c r="A117" s="21"/>
      <c r="B117" s="6"/>
      <c r="C117" s="23"/>
    </row>
    <row r="118" spans="1:3" x14ac:dyDescent="0.25">
      <c r="A118" s="5" t="s">
        <v>68</v>
      </c>
      <c r="B118" s="5"/>
      <c r="C118" s="5"/>
    </row>
    <row r="119" spans="1:3" x14ac:dyDescent="0.25">
      <c r="A119" s="5" t="s">
        <v>69</v>
      </c>
      <c r="B119" s="5"/>
      <c r="C119" s="5"/>
    </row>
    <row r="120" spans="1:3" x14ac:dyDescent="0.25">
      <c r="A120" s="5" t="s">
        <v>70</v>
      </c>
      <c r="B120" s="5"/>
      <c r="C120" s="5"/>
    </row>
    <row r="121" spans="1:3" x14ac:dyDescent="0.25">
      <c r="A121" s="12" t="s">
        <v>5</v>
      </c>
      <c r="B121" s="6"/>
      <c r="C121" s="7"/>
    </row>
    <row r="122" spans="1:3" ht="31.5" x14ac:dyDescent="0.25">
      <c r="A122" s="21" t="s">
        <v>27</v>
      </c>
      <c r="B122" s="22" t="s">
        <v>28</v>
      </c>
      <c r="C122" s="23">
        <v>2102177</v>
      </c>
    </row>
    <row r="123" spans="1:3" x14ac:dyDescent="0.25">
      <c r="A123" s="21" t="s">
        <v>29</v>
      </c>
      <c r="B123" s="22" t="s">
        <v>30</v>
      </c>
      <c r="C123" s="23">
        <v>2102177</v>
      </c>
    </row>
    <row r="124" spans="1:3" x14ac:dyDescent="0.25">
      <c r="A124" s="21" t="s">
        <v>6</v>
      </c>
      <c r="B124" s="22" t="s">
        <v>7</v>
      </c>
      <c r="C124" s="23">
        <v>65229</v>
      </c>
    </row>
    <row r="125" spans="1:3" x14ac:dyDescent="0.25">
      <c r="A125" s="21" t="s">
        <v>33</v>
      </c>
      <c r="B125" s="22" t="s">
        <v>34</v>
      </c>
      <c r="C125" s="23">
        <v>500</v>
      </c>
    </row>
    <row r="126" spans="1:3" ht="31.5" x14ac:dyDescent="0.25">
      <c r="A126" s="21" t="s">
        <v>35</v>
      </c>
      <c r="B126" s="22" t="s">
        <v>36</v>
      </c>
      <c r="C126" s="23">
        <v>40099</v>
      </c>
    </row>
    <row r="127" spans="1:3" x14ac:dyDescent="0.25">
      <c r="A127" s="21" t="s">
        <v>45</v>
      </c>
      <c r="B127" s="22" t="s">
        <v>46</v>
      </c>
      <c r="C127" s="23">
        <v>3482</v>
      </c>
    </row>
    <row r="128" spans="1:3" x14ac:dyDescent="0.25">
      <c r="A128" s="21" t="s">
        <v>37</v>
      </c>
      <c r="B128" s="22" t="s">
        <v>38</v>
      </c>
      <c r="C128" s="23">
        <v>21148</v>
      </c>
    </row>
    <row r="129" spans="1:3" x14ac:dyDescent="0.25">
      <c r="A129" s="21" t="s">
        <v>10</v>
      </c>
      <c r="B129" s="22" t="s">
        <v>11</v>
      </c>
      <c r="C129" s="23">
        <v>477234</v>
      </c>
    </row>
    <row r="130" spans="1:3" ht="31.5" x14ac:dyDescent="0.25">
      <c r="A130" s="21" t="s">
        <v>12</v>
      </c>
      <c r="B130" s="22" t="s">
        <v>13</v>
      </c>
      <c r="C130" s="23">
        <v>249186</v>
      </c>
    </row>
    <row r="131" spans="1:3" x14ac:dyDescent="0.25">
      <c r="A131" s="21" t="s">
        <v>71</v>
      </c>
      <c r="B131" s="22" t="s">
        <v>72</v>
      </c>
      <c r="C131" s="23">
        <v>63868</v>
      </c>
    </row>
    <row r="132" spans="1:3" x14ac:dyDescent="0.25">
      <c r="A132" s="21" t="s">
        <v>14</v>
      </c>
      <c r="B132" s="22" t="s">
        <v>15</v>
      </c>
      <c r="C132" s="23">
        <v>106926</v>
      </c>
    </row>
    <row r="133" spans="1:3" x14ac:dyDescent="0.25">
      <c r="A133" s="21" t="s">
        <v>16</v>
      </c>
      <c r="B133" s="22" t="s">
        <v>17</v>
      </c>
      <c r="C133" s="23">
        <v>57254</v>
      </c>
    </row>
    <row r="134" spans="1:3" x14ac:dyDescent="0.25">
      <c r="A134" s="21" t="s">
        <v>18</v>
      </c>
      <c r="B134" s="22" t="s">
        <v>19</v>
      </c>
      <c r="C134" s="23">
        <v>680423</v>
      </c>
    </row>
    <row r="135" spans="1:3" x14ac:dyDescent="0.25">
      <c r="A135" s="21" t="s">
        <v>55</v>
      </c>
      <c r="B135" s="22" t="s">
        <v>56</v>
      </c>
      <c r="C135" s="23">
        <v>192044</v>
      </c>
    </row>
    <row r="136" spans="1:3" x14ac:dyDescent="0.25">
      <c r="A136" s="21" t="s">
        <v>73</v>
      </c>
      <c r="B136" s="22" t="s">
        <v>74</v>
      </c>
      <c r="C136" s="23">
        <v>1255</v>
      </c>
    </row>
    <row r="137" spans="1:3" x14ac:dyDescent="0.25">
      <c r="A137" s="21" t="s">
        <v>75</v>
      </c>
      <c r="B137" s="22" t="s">
        <v>76</v>
      </c>
      <c r="C137" s="23">
        <v>2438</v>
      </c>
    </row>
    <row r="138" spans="1:3" x14ac:dyDescent="0.25">
      <c r="A138" s="21" t="s">
        <v>20</v>
      </c>
      <c r="B138" s="22" t="s">
        <v>21</v>
      </c>
      <c r="C138" s="23">
        <v>21104</v>
      </c>
    </row>
    <row r="139" spans="1:3" x14ac:dyDescent="0.25">
      <c r="A139" s="21" t="s">
        <v>47</v>
      </c>
      <c r="B139" s="22" t="s">
        <v>48</v>
      </c>
      <c r="C139" s="23">
        <v>343593</v>
      </c>
    </row>
    <row r="140" spans="1:3" x14ac:dyDescent="0.25">
      <c r="A140" s="21" t="s">
        <v>49</v>
      </c>
      <c r="B140" s="22" t="s">
        <v>50</v>
      </c>
      <c r="C140" s="23">
        <v>77950</v>
      </c>
    </row>
    <row r="141" spans="1:3" x14ac:dyDescent="0.25">
      <c r="A141" s="21" t="s">
        <v>77</v>
      </c>
      <c r="B141" s="22" t="s">
        <v>78</v>
      </c>
      <c r="C141" s="23">
        <v>40725</v>
      </c>
    </row>
    <row r="142" spans="1:3" x14ac:dyDescent="0.25">
      <c r="A142" s="21" t="s">
        <v>79</v>
      </c>
      <c r="B142" s="22" t="s">
        <v>80</v>
      </c>
      <c r="C142" s="23">
        <v>239</v>
      </c>
    </row>
    <row r="143" spans="1:3" x14ac:dyDescent="0.25">
      <c r="A143" s="21" t="s">
        <v>81</v>
      </c>
      <c r="B143" s="22" t="s">
        <v>82</v>
      </c>
      <c r="C143" s="23">
        <v>1075</v>
      </c>
    </row>
    <row r="144" spans="1:3" x14ac:dyDescent="0.25">
      <c r="A144" s="21" t="s">
        <v>83</v>
      </c>
      <c r="B144" s="22" t="s">
        <v>84</v>
      </c>
      <c r="C144" s="23">
        <v>87</v>
      </c>
    </row>
    <row r="145" spans="1:3" x14ac:dyDescent="0.25">
      <c r="A145" s="21" t="s">
        <v>85</v>
      </c>
      <c r="B145" s="22" t="s">
        <v>86</v>
      </c>
      <c r="C145" s="23">
        <v>87</v>
      </c>
    </row>
    <row r="146" spans="1:3" x14ac:dyDescent="0.25">
      <c r="A146" s="5" t="s">
        <v>24</v>
      </c>
      <c r="B146" s="5"/>
      <c r="C146" s="23">
        <v>3325150</v>
      </c>
    </row>
    <row r="147" spans="1:3" x14ac:dyDescent="0.25">
      <c r="A147" s="12" t="s">
        <v>59</v>
      </c>
      <c r="B147" s="6"/>
      <c r="C147" s="7"/>
    </row>
    <row r="148" spans="1:3" x14ac:dyDescent="0.25">
      <c r="A148" s="21" t="s">
        <v>87</v>
      </c>
      <c r="B148" s="22" t="s">
        <v>88</v>
      </c>
      <c r="C148" s="23">
        <v>30442</v>
      </c>
    </row>
    <row r="149" spans="1:3" x14ac:dyDescent="0.25">
      <c r="A149" s="21" t="s">
        <v>89</v>
      </c>
      <c r="B149" s="22" t="s">
        <v>90</v>
      </c>
      <c r="C149" s="23">
        <v>21041</v>
      </c>
    </row>
    <row r="150" spans="1:3" x14ac:dyDescent="0.25">
      <c r="A150" s="21" t="s">
        <v>91</v>
      </c>
      <c r="B150" s="22" t="s">
        <v>92</v>
      </c>
      <c r="C150" s="23">
        <v>9401</v>
      </c>
    </row>
    <row r="151" spans="1:3" x14ac:dyDescent="0.25">
      <c r="A151" s="5" t="s">
        <v>62</v>
      </c>
      <c r="B151" s="5"/>
      <c r="C151" s="23">
        <v>30442</v>
      </c>
    </row>
    <row r="152" spans="1:3" x14ac:dyDescent="0.25">
      <c r="A152" s="21"/>
      <c r="B152" s="6"/>
      <c r="C152" s="23"/>
    </row>
    <row r="153" spans="1:3" x14ac:dyDescent="0.25">
      <c r="A153" s="5" t="s">
        <v>93</v>
      </c>
      <c r="B153" s="5"/>
      <c r="C153" s="23">
        <v>3355592</v>
      </c>
    </row>
    <row r="154" spans="1:3" x14ac:dyDescent="0.25">
      <c r="A154" s="21"/>
      <c r="B154" s="6"/>
      <c r="C154" s="23"/>
    </row>
    <row r="155" spans="1:3" x14ac:dyDescent="0.25">
      <c r="A155" s="5" t="s">
        <v>94</v>
      </c>
      <c r="B155" s="5"/>
      <c r="C155" s="5"/>
    </row>
    <row r="156" spans="1:3" x14ac:dyDescent="0.25">
      <c r="A156" s="12" t="s">
        <v>5</v>
      </c>
      <c r="B156" s="6"/>
      <c r="C156" s="7"/>
    </row>
    <row r="157" spans="1:3" ht="31.5" x14ac:dyDescent="0.25">
      <c r="A157" s="21" t="s">
        <v>27</v>
      </c>
      <c r="B157" s="22" t="s">
        <v>28</v>
      </c>
      <c r="C157" s="23">
        <v>32954</v>
      </c>
    </row>
    <row r="158" spans="1:3" x14ac:dyDescent="0.25">
      <c r="A158" s="21" t="s">
        <v>29</v>
      </c>
      <c r="B158" s="22" t="s">
        <v>30</v>
      </c>
      <c r="C158" s="23">
        <v>32954</v>
      </c>
    </row>
    <row r="159" spans="1:3" x14ac:dyDescent="0.25">
      <c r="A159" s="21" t="s">
        <v>6</v>
      </c>
      <c r="B159" s="22" t="s">
        <v>7</v>
      </c>
      <c r="C159" s="23">
        <v>2989</v>
      </c>
    </row>
    <row r="160" spans="1:3" ht="31.5" x14ac:dyDescent="0.25">
      <c r="A160" s="21" t="s">
        <v>35</v>
      </c>
      <c r="B160" s="22" t="s">
        <v>36</v>
      </c>
      <c r="C160" s="23">
        <v>2365</v>
      </c>
    </row>
    <row r="161" spans="1:3" x14ac:dyDescent="0.25">
      <c r="A161" s="21" t="s">
        <v>37</v>
      </c>
      <c r="B161" s="22" t="s">
        <v>38</v>
      </c>
      <c r="C161" s="23">
        <v>624</v>
      </c>
    </row>
    <row r="162" spans="1:3" x14ac:dyDescent="0.25">
      <c r="A162" s="21" t="s">
        <v>10</v>
      </c>
      <c r="B162" s="22" t="s">
        <v>11</v>
      </c>
      <c r="C162" s="23">
        <v>7983</v>
      </c>
    </row>
    <row r="163" spans="1:3" ht="31.5" x14ac:dyDescent="0.25">
      <c r="A163" s="21" t="s">
        <v>12</v>
      </c>
      <c r="B163" s="22" t="s">
        <v>13</v>
      </c>
      <c r="C163" s="23">
        <v>3834</v>
      </c>
    </row>
    <row r="164" spans="1:3" x14ac:dyDescent="0.25">
      <c r="A164" s="21" t="s">
        <v>71</v>
      </c>
      <c r="B164" s="22" t="s">
        <v>72</v>
      </c>
      <c r="C164" s="23">
        <v>1443</v>
      </c>
    </row>
    <row r="165" spans="1:3" x14ac:dyDescent="0.25">
      <c r="A165" s="21" t="s">
        <v>14</v>
      </c>
      <c r="B165" s="22" t="s">
        <v>15</v>
      </c>
      <c r="C165" s="23">
        <v>1766</v>
      </c>
    </row>
    <row r="166" spans="1:3" x14ac:dyDescent="0.25">
      <c r="A166" s="21" t="s">
        <v>16</v>
      </c>
      <c r="B166" s="22" t="s">
        <v>17</v>
      </c>
      <c r="C166" s="23">
        <v>940</v>
      </c>
    </row>
    <row r="167" spans="1:3" x14ac:dyDescent="0.25">
      <c r="A167" s="21" t="s">
        <v>18</v>
      </c>
      <c r="B167" s="22" t="s">
        <v>19</v>
      </c>
      <c r="C167" s="23">
        <v>4711</v>
      </c>
    </row>
    <row r="168" spans="1:3" x14ac:dyDescent="0.25">
      <c r="A168" s="21" t="s">
        <v>55</v>
      </c>
      <c r="B168" s="22" t="s">
        <v>56</v>
      </c>
      <c r="C168" s="23">
        <v>4480</v>
      </c>
    </row>
    <row r="169" spans="1:3" x14ac:dyDescent="0.25">
      <c r="A169" s="21" t="s">
        <v>49</v>
      </c>
      <c r="B169" s="22" t="s">
        <v>50</v>
      </c>
      <c r="C169" s="23">
        <v>231</v>
      </c>
    </row>
    <row r="170" spans="1:3" x14ac:dyDescent="0.25">
      <c r="A170" s="5" t="s">
        <v>24</v>
      </c>
      <c r="B170" s="5"/>
      <c r="C170" s="23">
        <v>48637</v>
      </c>
    </row>
    <row r="171" spans="1:3" x14ac:dyDescent="0.25">
      <c r="A171" s="21"/>
      <c r="B171" s="6"/>
      <c r="C171" s="23"/>
    </row>
    <row r="172" spans="1:3" x14ac:dyDescent="0.25">
      <c r="A172" s="5" t="s">
        <v>95</v>
      </c>
      <c r="B172" s="5"/>
      <c r="C172" s="23">
        <v>48637</v>
      </c>
    </row>
    <row r="173" spans="1:3" x14ac:dyDescent="0.25">
      <c r="A173" s="21"/>
      <c r="B173" s="6"/>
      <c r="C173" s="23"/>
    </row>
    <row r="174" spans="1:3" x14ac:dyDescent="0.25">
      <c r="A174" s="5" t="s">
        <v>96</v>
      </c>
      <c r="B174" s="5"/>
      <c r="C174" s="5"/>
    </row>
    <row r="175" spans="1:3" x14ac:dyDescent="0.25">
      <c r="A175" s="12" t="s">
        <v>5</v>
      </c>
      <c r="B175" s="6"/>
      <c r="C175" s="7"/>
    </row>
    <row r="176" spans="1:3" ht="31.5" x14ac:dyDescent="0.25">
      <c r="A176" s="21" t="s">
        <v>27</v>
      </c>
      <c r="B176" s="22" t="s">
        <v>28</v>
      </c>
      <c r="C176" s="23">
        <v>3337019</v>
      </c>
    </row>
    <row r="177" spans="1:3" x14ac:dyDescent="0.25">
      <c r="A177" s="21" t="s">
        <v>29</v>
      </c>
      <c r="B177" s="22" t="s">
        <v>30</v>
      </c>
      <c r="C177" s="23">
        <v>3337019</v>
      </c>
    </row>
    <row r="178" spans="1:3" x14ac:dyDescent="0.25">
      <c r="A178" s="21" t="s">
        <v>6</v>
      </c>
      <c r="B178" s="22" t="s">
        <v>7</v>
      </c>
      <c r="C178" s="23">
        <v>268238</v>
      </c>
    </row>
    <row r="179" spans="1:3" x14ac:dyDescent="0.25">
      <c r="A179" s="21" t="s">
        <v>33</v>
      </c>
      <c r="B179" s="22" t="s">
        <v>34</v>
      </c>
      <c r="C179" s="23">
        <v>24653</v>
      </c>
    </row>
    <row r="180" spans="1:3" ht="31.5" x14ac:dyDescent="0.25">
      <c r="A180" s="21" t="s">
        <v>35</v>
      </c>
      <c r="B180" s="22" t="s">
        <v>36</v>
      </c>
      <c r="C180" s="23">
        <v>189664</v>
      </c>
    </row>
    <row r="181" spans="1:3" x14ac:dyDescent="0.25">
      <c r="A181" s="21" t="s">
        <v>45</v>
      </c>
      <c r="B181" s="22" t="s">
        <v>46</v>
      </c>
      <c r="C181" s="23">
        <v>10668</v>
      </c>
    </row>
    <row r="182" spans="1:3" x14ac:dyDescent="0.25">
      <c r="A182" s="21" t="s">
        <v>37</v>
      </c>
      <c r="B182" s="22" t="s">
        <v>38</v>
      </c>
      <c r="C182" s="23">
        <v>43253</v>
      </c>
    </row>
    <row r="183" spans="1:3" x14ac:dyDescent="0.25">
      <c r="A183" s="21" t="s">
        <v>10</v>
      </c>
      <c r="B183" s="22" t="s">
        <v>11</v>
      </c>
      <c r="C183" s="23">
        <v>755463</v>
      </c>
    </row>
    <row r="184" spans="1:3" ht="31.5" x14ac:dyDescent="0.25">
      <c r="A184" s="21" t="s">
        <v>12</v>
      </c>
      <c r="B184" s="22" t="s">
        <v>13</v>
      </c>
      <c r="C184" s="23">
        <v>380126</v>
      </c>
    </row>
    <row r="185" spans="1:3" x14ac:dyDescent="0.25">
      <c r="A185" s="21" t="s">
        <v>71</v>
      </c>
      <c r="B185" s="22" t="s">
        <v>72</v>
      </c>
      <c r="C185" s="23">
        <v>125869</v>
      </c>
    </row>
    <row r="186" spans="1:3" x14ac:dyDescent="0.25">
      <c r="A186" s="21" t="s">
        <v>14</v>
      </c>
      <c r="B186" s="22" t="s">
        <v>15</v>
      </c>
      <c r="C186" s="23">
        <v>161492</v>
      </c>
    </row>
    <row r="187" spans="1:3" x14ac:dyDescent="0.25">
      <c r="A187" s="21" t="s">
        <v>16</v>
      </c>
      <c r="B187" s="22" t="s">
        <v>17</v>
      </c>
      <c r="C187" s="23">
        <v>87976</v>
      </c>
    </row>
    <row r="188" spans="1:3" x14ac:dyDescent="0.25">
      <c r="A188" s="21" t="s">
        <v>18</v>
      </c>
      <c r="B188" s="22" t="s">
        <v>19</v>
      </c>
      <c r="C188" s="23">
        <v>985251</v>
      </c>
    </row>
    <row r="189" spans="1:3" x14ac:dyDescent="0.25">
      <c r="A189" s="21" t="s">
        <v>55</v>
      </c>
      <c r="B189" s="22" t="s">
        <v>56</v>
      </c>
      <c r="C189" s="23">
        <v>123179</v>
      </c>
    </row>
    <row r="190" spans="1:3" x14ac:dyDescent="0.25">
      <c r="A190" s="21" t="s">
        <v>97</v>
      </c>
      <c r="B190" s="22" t="s">
        <v>98</v>
      </c>
      <c r="C190" s="23">
        <v>55</v>
      </c>
    </row>
    <row r="191" spans="1:3" x14ac:dyDescent="0.25">
      <c r="A191" s="21" t="s">
        <v>73</v>
      </c>
      <c r="B191" s="22" t="s">
        <v>74</v>
      </c>
      <c r="C191" s="23">
        <v>11010</v>
      </c>
    </row>
    <row r="192" spans="1:3" x14ac:dyDescent="0.25">
      <c r="A192" s="21" t="s">
        <v>75</v>
      </c>
      <c r="B192" s="22" t="s">
        <v>76</v>
      </c>
      <c r="C192" s="23">
        <v>3647</v>
      </c>
    </row>
    <row r="193" spans="1:3" x14ac:dyDescent="0.25">
      <c r="A193" s="21" t="s">
        <v>20</v>
      </c>
      <c r="B193" s="22" t="s">
        <v>21</v>
      </c>
      <c r="C193" s="23">
        <v>144529</v>
      </c>
    </row>
    <row r="194" spans="1:3" x14ac:dyDescent="0.25">
      <c r="A194" s="21" t="s">
        <v>47</v>
      </c>
      <c r="B194" s="22" t="s">
        <v>48</v>
      </c>
      <c r="C194" s="23">
        <v>462586</v>
      </c>
    </row>
    <row r="195" spans="1:3" x14ac:dyDescent="0.25">
      <c r="A195" s="21" t="s">
        <v>49</v>
      </c>
      <c r="B195" s="22" t="s">
        <v>50</v>
      </c>
      <c r="C195" s="23">
        <v>185177</v>
      </c>
    </row>
    <row r="196" spans="1:3" x14ac:dyDescent="0.25">
      <c r="A196" s="21" t="s">
        <v>77</v>
      </c>
      <c r="B196" s="22" t="s">
        <v>78</v>
      </c>
      <c r="C196" s="23">
        <v>37801</v>
      </c>
    </row>
    <row r="197" spans="1:3" x14ac:dyDescent="0.25">
      <c r="A197" s="21" t="s">
        <v>22</v>
      </c>
      <c r="B197" s="22" t="s">
        <v>23</v>
      </c>
      <c r="C197" s="23">
        <v>5258</v>
      </c>
    </row>
    <row r="198" spans="1:3" x14ac:dyDescent="0.25">
      <c r="A198" s="21" t="s">
        <v>99</v>
      </c>
      <c r="B198" s="22" t="s">
        <v>100</v>
      </c>
      <c r="C198" s="23">
        <v>3494</v>
      </c>
    </row>
    <row r="199" spans="1:3" x14ac:dyDescent="0.25">
      <c r="A199" s="21" t="s">
        <v>79</v>
      </c>
      <c r="B199" s="22" t="s">
        <v>80</v>
      </c>
      <c r="C199" s="23">
        <v>2331</v>
      </c>
    </row>
    <row r="200" spans="1:3" x14ac:dyDescent="0.25">
      <c r="A200" s="21" t="s">
        <v>81</v>
      </c>
      <c r="B200" s="22" t="s">
        <v>82</v>
      </c>
      <c r="C200" s="23">
        <v>6184</v>
      </c>
    </row>
    <row r="201" spans="1:3" x14ac:dyDescent="0.25">
      <c r="A201" s="21" t="s">
        <v>83</v>
      </c>
      <c r="B201" s="22" t="s">
        <v>84</v>
      </c>
      <c r="C201" s="23">
        <v>58352</v>
      </c>
    </row>
    <row r="202" spans="1:3" x14ac:dyDescent="0.25">
      <c r="A202" s="21" t="s">
        <v>101</v>
      </c>
      <c r="B202" s="22" t="s">
        <v>102</v>
      </c>
      <c r="C202" s="23">
        <v>58352</v>
      </c>
    </row>
    <row r="203" spans="1:3" x14ac:dyDescent="0.25">
      <c r="A203" s="21" t="s">
        <v>103</v>
      </c>
      <c r="B203" s="22" t="s">
        <v>104</v>
      </c>
      <c r="C203" s="23">
        <v>48890</v>
      </c>
    </row>
    <row r="204" spans="1:3" x14ac:dyDescent="0.25">
      <c r="A204" s="21" t="s">
        <v>105</v>
      </c>
      <c r="B204" s="22" t="s">
        <v>106</v>
      </c>
      <c r="C204" s="23">
        <v>6255</v>
      </c>
    </row>
    <row r="205" spans="1:3" x14ac:dyDescent="0.25">
      <c r="A205" s="21" t="s">
        <v>107</v>
      </c>
      <c r="B205" s="22" t="s">
        <v>108</v>
      </c>
      <c r="C205" s="23">
        <v>6255</v>
      </c>
    </row>
    <row r="206" spans="1:3" x14ac:dyDescent="0.25">
      <c r="A206" s="5" t="s">
        <v>24</v>
      </c>
      <c r="B206" s="5"/>
      <c r="C206" s="23">
        <v>5459468</v>
      </c>
    </row>
    <row r="207" spans="1:3" x14ac:dyDescent="0.25">
      <c r="A207" s="12" t="s">
        <v>109</v>
      </c>
      <c r="B207" s="6"/>
      <c r="C207" s="7"/>
    </row>
    <row r="208" spans="1:3" x14ac:dyDescent="0.25">
      <c r="A208" s="21" t="s">
        <v>110</v>
      </c>
      <c r="B208" s="22" t="s">
        <v>111</v>
      </c>
      <c r="C208" s="23">
        <v>421119</v>
      </c>
    </row>
    <row r="209" spans="1:3" x14ac:dyDescent="0.25">
      <c r="A209" s="21" t="s">
        <v>112</v>
      </c>
      <c r="B209" s="22" t="s">
        <v>113</v>
      </c>
      <c r="C209" s="23">
        <v>421119</v>
      </c>
    </row>
    <row r="210" spans="1:3" x14ac:dyDescent="0.25">
      <c r="A210" s="5" t="s">
        <v>114</v>
      </c>
      <c r="B210" s="5"/>
      <c r="C210" s="23">
        <v>421119</v>
      </c>
    </row>
    <row r="211" spans="1:3" x14ac:dyDescent="0.25">
      <c r="A211" s="12" t="s">
        <v>59</v>
      </c>
      <c r="B211" s="6"/>
      <c r="C211" s="7"/>
    </row>
    <row r="212" spans="1:3" x14ac:dyDescent="0.25">
      <c r="A212" s="21" t="s">
        <v>60</v>
      </c>
      <c r="B212" s="22" t="s">
        <v>61</v>
      </c>
      <c r="C212" s="23">
        <v>170062</v>
      </c>
    </row>
    <row r="213" spans="1:3" x14ac:dyDescent="0.25">
      <c r="A213" s="21" t="s">
        <v>87</v>
      </c>
      <c r="B213" s="22" t="s">
        <v>88</v>
      </c>
      <c r="C213" s="23">
        <v>39724</v>
      </c>
    </row>
    <row r="214" spans="1:3" x14ac:dyDescent="0.25">
      <c r="A214" s="21" t="s">
        <v>115</v>
      </c>
      <c r="B214" s="22" t="s">
        <v>116</v>
      </c>
      <c r="C214" s="23">
        <v>4513</v>
      </c>
    </row>
    <row r="215" spans="1:3" x14ac:dyDescent="0.25">
      <c r="A215" s="21" t="s">
        <v>89</v>
      </c>
      <c r="B215" s="22" t="s">
        <v>90</v>
      </c>
      <c r="C215" s="23">
        <v>26897</v>
      </c>
    </row>
    <row r="216" spans="1:3" x14ac:dyDescent="0.25">
      <c r="A216" s="21" t="s">
        <v>91</v>
      </c>
      <c r="B216" s="22" t="s">
        <v>92</v>
      </c>
      <c r="C216" s="23">
        <v>8314</v>
      </c>
    </row>
    <row r="217" spans="1:3" x14ac:dyDescent="0.25">
      <c r="A217" s="21" t="s">
        <v>117</v>
      </c>
      <c r="B217" s="22" t="s">
        <v>118</v>
      </c>
      <c r="C217" s="23">
        <v>300</v>
      </c>
    </row>
    <row r="218" spans="1:3" x14ac:dyDescent="0.25">
      <c r="A218" s="21" t="s">
        <v>119</v>
      </c>
      <c r="B218" s="22" t="s">
        <v>120</v>
      </c>
      <c r="C218" s="23">
        <v>300</v>
      </c>
    </row>
    <row r="219" spans="1:3" x14ac:dyDescent="0.25">
      <c r="A219" s="5" t="s">
        <v>62</v>
      </c>
      <c r="B219" s="5"/>
      <c r="C219" s="23">
        <v>210086</v>
      </c>
    </row>
    <row r="220" spans="1:3" x14ac:dyDescent="0.25">
      <c r="A220" s="21"/>
      <c r="B220" s="6"/>
      <c r="C220" s="23"/>
    </row>
    <row r="221" spans="1:3" x14ac:dyDescent="0.25">
      <c r="A221" s="5" t="s">
        <v>121</v>
      </c>
      <c r="B221" s="5"/>
      <c r="C221" s="23">
        <v>6090673</v>
      </c>
    </row>
    <row r="222" spans="1:3" x14ac:dyDescent="0.25">
      <c r="A222" s="21"/>
      <c r="B222" s="6"/>
      <c r="C222" s="23"/>
    </row>
    <row r="223" spans="1:3" x14ac:dyDescent="0.25">
      <c r="A223" s="5" t="s">
        <v>122</v>
      </c>
      <c r="B223" s="5"/>
      <c r="C223" s="5"/>
    </row>
    <row r="224" spans="1:3" x14ac:dyDescent="0.25">
      <c r="A224" s="12" t="s">
        <v>5</v>
      </c>
      <c r="B224" s="6"/>
      <c r="C224" s="7"/>
    </row>
    <row r="225" spans="1:3" ht="31.5" x14ac:dyDescent="0.25">
      <c r="A225" s="21" t="s">
        <v>27</v>
      </c>
      <c r="B225" s="22" t="s">
        <v>28</v>
      </c>
      <c r="C225" s="23">
        <v>159000</v>
      </c>
    </row>
    <row r="226" spans="1:3" x14ac:dyDescent="0.25">
      <c r="A226" s="21" t="s">
        <v>29</v>
      </c>
      <c r="B226" s="22" t="s">
        <v>30</v>
      </c>
      <c r="C226" s="23">
        <v>159000</v>
      </c>
    </row>
    <row r="227" spans="1:3" x14ac:dyDescent="0.25">
      <c r="A227" s="21" t="s">
        <v>6</v>
      </c>
      <c r="B227" s="22" t="s">
        <v>7</v>
      </c>
      <c r="C227" s="23">
        <v>3123</v>
      </c>
    </row>
    <row r="228" spans="1:3" x14ac:dyDescent="0.25">
      <c r="A228" s="21" t="s">
        <v>33</v>
      </c>
      <c r="B228" s="22" t="s">
        <v>34</v>
      </c>
      <c r="C228" s="23">
        <v>176</v>
      </c>
    </row>
    <row r="229" spans="1:3" x14ac:dyDescent="0.25">
      <c r="A229" s="21" t="s">
        <v>37</v>
      </c>
      <c r="B229" s="22" t="s">
        <v>38</v>
      </c>
      <c r="C229" s="23">
        <v>2947</v>
      </c>
    </row>
    <row r="230" spans="1:3" x14ac:dyDescent="0.25">
      <c r="A230" s="21" t="s">
        <v>10</v>
      </c>
      <c r="B230" s="22" t="s">
        <v>11</v>
      </c>
      <c r="C230" s="23">
        <v>36131</v>
      </c>
    </row>
    <row r="231" spans="1:3" ht="31.5" x14ac:dyDescent="0.25">
      <c r="A231" s="21" t="s">
        <v>12</v>
      </c>
      <c r="B231" s="22" t="s">
        <v>13</v>
      </c>
      <c r="C231" s="23">
        <v>18311</v>
      </c>
    </row>
    <row r="232" spans="1:3" x14ac:dyDescent="0.25">
      <c r="A232" s="21" t="s">
        <v>71</v>
      </c>
      <c r="B232" s="22" t="s">
        <v>72</v>
      </c>
      <c r="C232" s="23">
        <v>6058</v>
      </c>
    </row>
    <row r="233" spans="1:3" x14ac:dyDescent="0.25">
      <c r="A233" s="21" t="s">
        <v>14</v>
      </c>
      <c r="B233" s="22" t="s">
        <v>15</v>
      </c>
      <c r="C233" s="23">
        <v>7664</v>
      </c>
    </row>
    <row r="234" spans="1:3" x14ac:dyDescent="0.25">
      <c r="A234" s="21" t="s">
        <v>16</v>
      </c>
      <c r="B234" s="22" t="s">
        <v>17</v>
      </c>
      <c r="C234" s="23">
        <v>4098</v>
      </c>
    </row>
    <row r="235" spans="1:3" x14ac:dyDescent="0.25">
      <c r="A235" s="21" t="s">
        <v>18</v>
      </c>
      <c r="B235" s="22" t="s">
        <v>19</v>
      </c>
      <c r="C235" s="23">
        <v>39296</v>
      </c>
    </row>
    <row r="236" spans="1:3" x14ac:dyDescent="0.25">
      <c r="A236" s="21" t="s">
        <v>55</v>
      </c>
      <c r="B236" s="22" t="s">
        <v>56</v>
      </c>
      <c r="C236" s="23">
        <v>5436</v>
      </c>
    </row>
    <row r="237" spans="1:3" x14ac:dyDescent="0.25">
      <c r="A237" s="21" t="s">
        <v>20</v>
      </c>
      <c r="B237" s="22" t="s">
        <v>21</v>
      </c>
      <c r="C237" s="23">
        <v>2439</v>
      </c>
    </row>
    <row r="238" spans="1:3" x14ac:dyDescent="0.25">
      <c r="A238" s="21" t="s">
        <v>47</v>
      </c>
      <c r="B238" s="22" t="s">
        <v>48</v>
      </c>
      <c r="C238" s="23">
        <v>22911</v>
      </c>
    </row>
    <row r="239" spans="1:3" x14ac:dyDescent="0.25">
      <c r="A239" s="21" t="s">
        <v>49</v>
      </c>
      <c r="B239" s="22" t="s">
        <v>50</v>
      </c>
      <c r="C239" s="23">
        <v>8055</v>
      </c>
    </row>
    <row r="240" spans="1:3" x14ac:dyDescent="0.25">
      <c r="A240" s="21" t="s">
        <v>22</v>
      </c>
      <c r="B240" s="22" t="s">
        <v>23</v>
      </c>
      <c r="C240" s="23">
        <v>455</v>
      </c>
    </row>
    <row r="241" spans="1:3" x14ac:dyDescent="0.25">
      <c r="A241" s="21" t="s">
        <v>103</v>
      </c>
      <c r="B241" s="22" t="s">
        <v>104</v>
      </c>
      <c r="C241" s="23">
        <v>6580</v>
      </c>
    </row>
    <row r="242" spans="1:3" x14ac:dyDescent="0.25">
      <c r="A242" s="5" t="s">
        <v>24</v>
      </c>
      <c r="B242" s="5"/>
      <c r="C242" s="23">
        <v>244130</v>
      </c>
    </row>
    <row r="243" spans="1:3" x14ac:dyDescent="0.25">
      <c r="A243" s="21"/>
      <c r="B243" s="6"/>
      <c r="C243" s="23"/>
    </row>
    <row r="244" spans="1:3" x14ac:dyDescent="0.25">
      <c r="A244" s="5" t="s">
        <v>123</v>
      </c>
      <c r="B244" s="5"/>
      <c r="C244" s="23">
        <v>244130</v>
      </c>
    </row>
    <row r="245" spans="1:3" x14ac:dyDescent="0.25">
      <c r="A245" s="21"/>
      <c r="B245" s="6"/>
      <c r="C245" s="23"/>
    </row>
    <row r="246" spans="1:3" x14ac:dyDescent="0.25">
      <c r="A246" s="5" t="s">
        <v>124</v>
      </c>
      <c r="B246" s="5"/>
      <c r="C246" s="5"/>
    </row>
    <row r="247" spans="1:3" x14ac:dyDescent="0.25">
      <c r="A247" s="12" t="s">
        <v>5</v>
      </c>
      <c r="B247" s="6"/>
      <c r="C247" s="7"/>
    </row>
    <row r="248" spans="1:3" ht="31.5" x14ac:dyDescent="0.25">
      <c r="A248" s="21" t="s">
        <v>27</v>
      </c>
      <c r="B248" s="22" t="s">
        <v>28</v>
      </c>
      <c r="C248" s="23">
        <v>171943</v>
      </c>
    </row>
    <row r="249" spans="1:3" x14ac:dyDescent="0.25">
      <c r="A249" s="21" t="s">
        <v>29</v>
      </c>
      <c r="B249" s="22" t="s">
        <v>30</v>
      </c>
      <c r="C249" s="23">
        <v>171943</v>
      </c>
    </row>
    <row r="250" spans="1:3" x14ac:dyDescent="0.25">
      <c r="A250" s="21" t="s">
        <v>6</v>
      </c>
      <c r="B250" s="22" t="s">
        <v>7</v>
      </c>
      <c r="C250" s="23">
        <v>22632</v>
      </c>
    </row>
    <row r="251" spans="1:3" ht="31.5" x14ac:dyDescent="0.25">
      <c r="A251" s="21" t="s">
        <v>35</v>
      </c>
      <c r="B251" s="22" t="s">
        <v>36</v>
      </c>
      <c r="C251" s="23">
        <v>19382</v>
      </c>
    </row>
    <row r="252" spans="1:3" x14ac:dyDescent="0.25">
      <c r="A252" s="21" t="s">
        <v>37</v>
      </c>
      <c r="B252" s="22" t="s">
        <v>38</v>
      </c>
      <c r="C252" s="23">
        <v>3250</v>
      </c>
    </row>
    <row r="253" spans="1:3" x14ac:dyDescent="0.25">
      <c r="A253" s="21" t="s">
        <v>10</v>
      </c>
      <c r="B253" s="22" t="s">
        <v>11</v>
      </c>
      <c r="C253" s="23">
        <v>41285</v>
      </c>
    </row>
    <row r="254" spans="1:3" ht="31.5" x14ac:dyDescent="0.25">
      <c r="A254" s="21" t="s">
        <v>12</v>
      </c>
      <c r="B254" s="22" t="s">
        <v>13</v>
      </c>
      <c r="C254" s="23">
        <v>20287</v>
      </c>
    </row>
    <row r="255" spans="1:3" x14ac:dyDescent="0.25">
      <c r="A255" s="21" t="s">
        <v>71</v>
      </c>
      <c r="B255" s="22" t="s">
        <v>72</v>
      </c>
      <c r="C255" s="23">
        <v>7613</v>
      </c>
    </row>
    <row r="256" spans="1:3" x14ac:dyDescent="0.25">
      <c r="A256" s="21" t="s">
        <v>14</v>
      </c>
      <c r="B256" s="22" t="s">
        <v>15</v>
      </c>
      <c r="C256" s="23">
        <v>8499</v>
      </c>
    </row>
    <row r="257" spans="1:3" x14ac:dyDescent="0.25">
      <c r="A257" s="21" t="s">
        <v>16</v>
      </c>
      <c r="B257" s="22" t="s">
        <v>17</v>
      </c>
      <c r="C257" s="23">
        <v>4886</v>
      </c>
    </row>
    <row r="258" spans="1:3" x14ac:dyDescent="0.25">
      <c r="A258" s="21" t="s">
        <v>18</v>
      </c>
      <c r="B258" s="22" t="s">
        <v>19</v>
      </c>
      <c r="C258" s="23">
        <v>33449</v>
      </c>
    </row>
    <row r="259" spans="1:3" x14ac:dyDescent="0.25">
      <c r="A259" s="21" t="s">
        <v>75</v>
      </c>
      <c r="B259" s="22" t="s">
        <v>76</v>
      </c>
      <c r="C259" s="23">
        <v>78</v>
      </c>
    </row>
    <row r="260" spans="1:3" x14ac:dyDescent="0.25">
      <c r="A260" s="21" t="s">
        <v>20</v>
      </c>
      <c r="B260" s="22" t="s">
        <v>21</v>
      </c>
      <c r="C260" s="23">
        <v>19932</v>
      </c>
    </row>
    <row r="261" spans="1:3" x14ac:dyDescent="0.25">
      <c r="A261" s="21" t="s">
        <v>47</v>
      </c>
      <c r="B261" s="22" t="s">
        <v>48</v>
      </c>
      <c r="C261" s="23">
        <v>8200</v>
      </c>
    </row>
    <row r="262" spans="1:3" x14ac:dyDescent="0.25">
      <c r="A262" s="21" t="s">
        <v>49</v>
      </c>
      <c r="B262" s="22" t="s">
        <v>50</v>
      </c>
      <c r="C262" s="23">
        <v>5239</v>
      </c>
    </row>
    <row r="263" spans="1:3" x14ac:dyDescent="0.25">
      <c r="A263" s="21" t="s">
        <v>103</v>
      </c>
      <c r="B263" s="22" t="s">
        <v>104</v>
      </c>
      <c r="C263" s="23">
        <v>23339</v>
      </c>
    </row>
    <row r="264" spans="1:3" x14ac:dyDescent="0.25">
      <c r="A264" s="5" t="s">
        <v>24</v>
      </c>
      <c r="B264" s="5"/>
      <c r="C264" s="23">
        <v>292648</v>
      </c>
    </row>
    <row r="265" spans="1:3" x14ac:dyDescent="0.25">
      <c r="A265" s="21"/>
      <c r="B265" s="6"/>
      <c r="C265" s="23"/>
    </row>
    <row r="266" spans="1:3" ht="31.5" x14ac:dyDescent="0.25">
      <c r="A266" s="5" t="s">
        <v>125</v>
      </c>
      <c r="B266" s="5"/>
      <c r="C266" s="23">
        <v>292648</v>
      </c>
    </row>
    <row r="267" spans="1:3" x14ac:dyDescent="0.25">
      <c r="A267" s="21"/>
      <c r="B267" s="6"/>
      <c r="C267" s="23"/>
    </row>
    <row r="268" spans="1:3" x14ac:dyDescent="0.25">
      <c r="A268" s="5" t="s">
        <v>126</v>
      </c>
      <c r="B268" s="5"/>
      <c r="C268" s="5"/>
    </row>
    <row r="269" spans="1:3" x14ac:dyDescent="0.25">
      <c r="A269" s="12" t="s">
        <v>5</v>
      </c>
      <c r="B269" s="6"/>
      <c r="C269" s="7"/>
    </row>
    <row r="270" spans="1:3" ht="31.5" x14ac:dyDescent="0.25">
      <c r="A270" s="21" t="s">
        <v>27</v>
      </c>
      <c r="B270" s="22" t="s">
        <v>28</v>
      </c>
      <c r="C270" s="23">
        <v>65973</v>
      </c>
    </row>
    <row r="271" spans="1:3" x14ac:dyDescent="0.25">
      <c r="A271" s="21" t="s">
        <v>29</v>
      </c>
      <c r="B271" s="22" t="s">
        <v>30</v>
      </c>
      <c r="C271" s="23">
        <v>65973</v>
      </c>
    </row>
    <row r="272" spans="1:3" x14ac:dyDescent="0.25">
      <c r="A272" s="21" t="s">
        <v>6</v>
      </c>
      <c r="B272" s="22" t="s">
        <v>7</v>
      </c>
      <c r="C272" s="23">
        <v>2243</v>
      </c>
    </row>
    <row r="273" spans="1:3" x14ac:dyDescent="0.25">
      <c r="A273" s="21" t="s">
        <v>33</v>
      </c>
      <c r="B273" s="22" t="s">
        <v>34</v>
      </c>
      <c r="C273" s="23">
        <v>1179</v>
      </c>
    </row>
    <row r="274" spans="1:3" ht="31.5" x14ac:dyDescent="0.25">
      <c r="A274" s="21" t="s">
        <v>35</v>
      </c>
      <c r="B274" s="22" t="s">
        <v>36</v>
      </c>
      <c r="C274" s="23">
        <v>753</v>
      </c>
    </row>
    <row r="275" spans="1:3" x14ac:dyDescent="0.25">
      <c r="A275" s="21" t="s">
        <v>37</v>
      </c>
      <c r="B275" s="22" t="s">
        <v>38</v>
      </c>
      <c r="C275" s="23">
        <v>311</v>
      </c>
    </row>
    <row r="276" spans="1:3" x14ac:dyDescent="0.25">
      <c r="A276" s="21" t="s">
        <v>10</v>
      </c>
      <c r="B276" s="22" t="s">
        <v>11</v>
      </c>
      <c r="C276" s="23">
        <v>14931</v>
      </c>
    </row>
    <row r="277" spans="1:3" ht="31.5" x14ac:dyDescent="0.25">
      <c r="A277" s="21" t="s">
        <v>12</v>
      </c>
      <c r="B277" s="22" t="s">
        <v>13</v>
      </c>
      <c r="C277" s="23">
        <v>8240</v>
      </c>
    </row>
    <row r="278" spans="1:3" x14ac:dyDescent="0.25">
      <c r="A278" s="21" t="s">
        <v>71</v>
      </c>
      <c r="B278" s="22" t="s">
        <v>72</v>
      </c>
      <c r="C278" s="23">
        <v>2035</v>
      </c>
    </row>
    <row r="279" spans="1:3" x14ac:dyDescent="0.25">
      <c r="A279" s="21" t="s">
        <v>14</v>
      </c>
      <c r="B279" s="22" t="s">
        <v>15</v>
      </c>
      <c r="C279" s="23">
        <v>3266</v>
      </c>
    </row>
    <row r="280" spans="1:3" x14ac:dyDescent="0.25">
      <c r="A280" s="21" t="s">
        <v>16</v>
      </c>
      <c r="B280" s="22" t="s">
        <v>17</v>
      </c>
      <c r="C280" s="23">
        <v>1390</v>
      </c>
    </row>
    <row r="281" spans="1:3" x14ac:dyDescent="0.25">
      <c r="A281" s="21" t="s">
        <v>18</v>
      </c>
      <c r="B281" s="22" t="s">
        <v>19</v>
      </c>
      <c r="C281" s="23">
        <v>40882</v>
      </c>
    </row>
    <row r="282" spans="1:3" x14ac:dyDescent="0.25">
      <c r="A282" s="21" t="s">
        <v>73</v>
      </c>
      <c r="B282" s="22" t="s">
        <v>74</v>
      </c>
      <c r="C282" s="23">
        <v>700</v>
      </c>
    </row>
    <row r="283" spans="1:3" x14ac:dyDescent="0.25">
      <c r="A283" s="21" t="s">
        <v>75</v>
      </c>
      <c r="B283" s="22" t="s">
        <v>76</v>
      </c>
      <c r="C283" s="23">
        <v>120</v>
      </c>
    </row>
    <row r="284" spans="1:3" x14ac:dyDescent="0.25">
      <c r="A284" s="21" t="s">
        <v>20</v>
      </c>
      <c r="B284" s="22" t="s">
        <v>21</v>
      </c>
      <c r="C284" s="23">
        <v>5029</v>
      </c>
    </row>
    <row r="285" spans="1:3" x14ac:dyDescent="0.25">
      <c r="A285" s="21" t="s">
        <v>47</v>
      </c>
      <c r="B285" s="22" t="s">
        <v>48</v>
      </c>
      <c r="C285" s="23">
        <v>31441</v>
      </c>
    </row>
    <row r="286" spans="1:3" x14ac:dyDescent="0.25">
      <c r="A286" s="21" t="s">
        <v>49</v>
      </c>
      <c r="B286" s="22" t="s">
        <v>50</v>
      </c>
      <c r="C286" s="23">
        <v>3151</v>
      </c>
    </row>
    <row r="287" spans="1:3" x14ac:dyDescent="0.25">
      <c r="A287" s="21" t="s">
        <v>77</v>
      </c>
      <c r="B287" s="22" t="s">
        <v>78</v>
      </c>
      <c r="C287" s="23">
        <v>238</v>
      </c>
    </row>
    <row r="288" spans="1:3" x14ac:dyDescent="0.25">
      <c r="A288" s="21" t="s">
        <v>79</v>
      </c>
      <c r="B288" s="22" t="s">
        <v>80</v>
      </c>
      <c r="C288" s="23">
        <v>203</v>
      </c>
    </row>
    <row r="289" spans="1:3" x14ac:dyDescent="0.25">
      <c r="A289" s="21" t="s">
        <v>83</v>
      </c>
      <c r="B289" s="22" t="s">
        <v>84</v>
      </c>
      <c r="C289" s="23">
        <v>448</v>
      </c>
    </row>
    <row r="290" spans="1:3" x14ac:dyDescent="0.25">
      <c r="A290" s="21" t="s">
        <v>101</v>
      </c>
      <c r="B290" s="22" t="s">
        <v>102</v>
      </c>
      <c r="C290" s="23">
        <v>448</v>
      </c>
    </row>
    <row r="291" spans="1:3" x14ac:dyDescent="0.25">
      <c r="A291" s="5" t="s">
        <v>24</v>
      </c>
      <c r="B291" s="5"/>
      <c r="C291" s="23">
        <v>124477</v>
      </c>
    </row>
    <row r="292" spans="1:3" x14ac:dyDescent="0.25">
      <c r="A292" s="21"/>
      <c r="B292" s="6"/>
      <c r="C292" s="23"/>
    </row>
    <row r="293" spans="1:3" x14ac:dyDescent="0.25">
      <c r="A293" s="5" t="s">
        <v>127</v>
      </c>
      <c r="B293" s="5"/>
      <c r="C293" s="23">
        <v>124477</v>
      </c>
    </row>
    <row r="294" spans="1:3" x14ac:dyDescent="0.25">
      <c r="A294" s="21"/>
      <c r="B294" s="6"/>
      <c r="C294" s="23"/>
    </row>
    <row r="295" spans="1:3" x14ac:dyDescent="0.25">
      <c r="A295" s="5" t="s">
        <v>128</v>
      </c>
      <c r="B295" s="5"/>
      <c r="C295" s="5"/>
    </row>
    <row r="296" spans="1:3" x14ac:dyDescent="0.25">
      <c r="A296" s="12" t="s">
        <v>5</v>
      </c>
      <c r="B296" s="6"/>
      <c r="C296" s="7"/>
    </row>
    <row r="297" spans="1:3" ht="31.5" x14ac:dyDescent="0.25">
      <c r="A297" s="21" t="s">
        <v>27</v>
      </c>
      <c r="B297" s="22" t="s">
        <v>28</v>
      </c>
      <c r="C297" s="23">
        <v>78197</v>
      </c>
    </row>
    <row r="298" spans="1:3" x14ac:dyDescent="0.25">
      <c r="A298" s="21" t="s">
        <v>29</v>
      </c>
      <c r="B298" s="22" t="s">
        <v>30</v>
      </c>
      <c r="C298" s="23">
        <v>78197</v>
      </c>
    </row>
    <row r="299" spans="1:3" x14ac:dyDescent="0.25">
      <c r="A299" s="21" t="s">
        <v>6</v>
      </c>
      <c r="B299" s="22" t="s">
        <v>7</v>
      </c>
      <c r="C299" s="23">
        <v>3044</v>
      </c>
    </row>
    <row r="300" spans="1:3" ht="31.5" x14ac:dyDescent="0.25">
      <c r="A300" s="21" t="s">
        <v>35</v>
      </c>
      <c r="B300" s="22" t="s">
        <v>36</v>
      </c>
      <c r="C300" s="23">
        <v>1413</v>
      </c>
    </row>
    <row r="301" spans="1:3" x14ac:dyDescent="0.25">
      <c r="A301" s="21" t="s">
        <v>37</v>
      </c>
      <c r="B301" s="22" t="s">
        <v>38</v>
      </c>
      <c r="C301" s="23">
        <v>1631</v>
      </c>
    </row>
    <row r="302" spans="1:3" x14ac:dyDescent="0.25">
      <c r="A302" s="21" t="s">
        <v>10</v>
      </c>
      <c r="B302" s="22" t="s">
        <v>11</v>
      </c>
      <c r="C302" s="23">
        <v>17472</v>
      </c>
    </row>
    <row r="303" spans="1:3" ht="31.5" x14ac:dyDescent="0.25">
      <c r="A303" s="21" t="s">
        <v>12</v>
      </c>
      <c r="B303" s="22" t="s">
        <v>13</v>
      </c>
      <c r="C303" s="23">
        <v>9423</v>
      </c>
    </row>
    <row r="304" spans="1:3" x14ac:dyDescent="0.25">
      <c r="A304" s="21" t="s">
        <v>71</v>
      </c>
      <c r="B304" s="22" t="s">
        <v>72</v>
      </c>
      <c r="C304" s="23">
        <v>2310</v>
      </c>
    </row>
    <row r="305" spans="1:3" x14ac:dyDescent="0.25">
      <c r="A305" s="21" t="s">
        <v>14</v>
      </c>
      <c r="B305" s="22" t="s">
        <v>15</v>
      </c>
      <c r="C305" s="23">
        <v>3843</v>
      </c>
    </row>
    <row r="306" spans="1:3" x14ac:dyDescent="0.25">
      <c r="A306" s="21" t="s">
        <v>16</v>
      </c>
      <c r="B306" s="22" t="s">
        <v>17</v>
      </c>
      <c r="C306" s="23">
        <v>1896</v>
      </c>
    </row>
    <row r="307" spans="1:3" x14ac:dyDescent="0.25">
      <c r="A307" s="21" t="s">
        <v>18</v>
      </c>
      <c r="B307" s="22" t="s">
        <v>19</v>
      </c>
      <c r="C307" s="23">
        <v>250</v>
      </c>
    </row>
    <row r="308" spans="1:3" x14ac:dyDescent="0.25">
      <c r="A308" s="21" t="s">
        <v>49</v>
      </c>
      <c r="B308" s="22" t="s">
        <v>50</v>
      </c>
      <c r="C308" s="23">
        <v>250</v>
      </c>
    </row>
    <row r="309" spans="1:3" x14ac:dyDescent="0.25">
      <c r="A309" s="5" t="s">
        <v>24</v>
      </c>
      <c r="B309" s="5"/>
      <c r="C309" s="23">
        <v>98963</v>
      </c>
    </row>
    <row r="310" spans="1:3" x14ac:dyDescent="0.25">
      <c r="A310" s="21"/>
      <c r="B310" s="6"/>
      <c r="C310" s="23"/>
    </row>
    <row r="311" spans="1:3" x14ac:dyDescent="0.25">
      <c r="A311" s="5" t="s">
        <v>129</v>
      </c>
      <c r="B311" s="5"/>
      <c r="C311" s="23">
        <v>98963</v>
      </c>
    </row>
    <row r="312" spans="1:3" x14ac:dyDescent="0.25">
      <c r="A312" s="21"/>
      <c r="B312" s="6"/>
      <c r="C312" s="23"/>
    </row>
    <row r="313" spans="1:3" x14ac:dyDescent="0.25">
      <c r="A313" s="5" t="s">
        <v>130</v>
      </c>
      <c r="B313" s="5"/>
      <c r="C313" s="5"/>
    </row>
    <row r="314" spans="1:3" x14ac:dyDescent="0.25">
      <c r="A314" s="12" t="s">
        <v>5</v>
      </c>
      <c r="B314" s="6"/>
      <c r="C314" s="7"/>
    </row>
    <row r="315" spans="1:3" ht="31.5" x14ac:dyDescent="0.25">
      <c r="A315" s="21" t="s">
        <v>27</v>
      </c>
      <c r="B315" s="22" t="s">
        <v>28</v>
      </c>
      <c r="C315" s="23">
        <v>59803</v>
      </c>
    </row>
    <row r="316" spans="1:3" x14ac:dyDescent="0.25">
      <c r="A316" s="21" t="s">
        <v>29</v>
      </c>
      <c r="B316" s="22" t="s">
        <v>30</v>
      </c>
      <c r="C316" s="23">
        <v>59803</v>
      </c>
    </row>
    <row r="317" spans="1:3" x14ac:dyDescent="0.25">
      <c r="A317" s="21" t="s">
        <v>6</v>
      </c>
      <c r="B317" s="22" t="s">
        <v>7</v>
      </c>
      <c r="C317" s="23">
        <v>4755</v>
      </c>
    </row>
    <row r="318" spans="1:3" ht="31.5" x14ac:dyDescent="0.25">
      <c r="A318" s="21" t="s">
        <v>35</v>
      </c>
      <c r="B318" s="22" t="s">
        <v>36</v>
      </c>
      <c r="C318" s="23">
        <v>4379</v>
      </c>
    </row>
    <row r="319" spans="1:3" x14ac:dyDescent="0.25">
      <c r="A319" s="21" t="s">
        <v>37</v>
      </c>
      <c r="B319" s="22" t="s">
        <v>38</v>
      </c>
      <c r="C319" s="23">
        <v>376</v>
      </c>
    </row>
    <row r="320" spans="1:3" x14ac:dyDescent="0.25">
      <c r="A320" s="21" t="s">
        <v>10</v>
      </c>
      <c r="B320" s="22" t="s">
        <v>11</v>
      </c>
      <c r="C320" s="23">
        <v>14020</v>
      </c>
    </row>
    <row r="321" spans="1:3" ht="31.5" x14ac:dyDescent="0.25">
      <c r="A321" s="21" t="s">
        <v>12</v>
      </c>
      <c r="B321" s="22" t="s">
        <v>13</v>
      </c>
      <c r="C321" s="23">
        <v>7025</v>
      </c>
    </row>
    <row r="322" spans="1:3" x14ac:dyDescent="0.25">
      <c r="A322" s="21" t="s">
        <v>71</v>
      </c>
      <c r="B322" s="22" t="s">
        <v>72</v>
      </c>
      <c r="C322" s="23">
        <v>2604</v>
      </c>
    </row>
    <row r="323" spans="1:3" x14ac:dyDescent="0.25">
      <c r="A323" s="21" t="s">
        <v>14</v>
      </c>
      <c r="B323" s="22" t="s">
        <v>15</v>
      </c>
      <c r="C323" s="23">
        <v>2874</v>
      </c>
    </row>
    <row r="324" spans="1:3" x14ac:dyDescent="0.25">
      <c r="A324" s="21" t="s">
        <v>16</v>
      </c>
      <c r="B324" s="22" t="s">
        <v>17</v>
      </c>
      <c r="C324" s="23">
        <v>1517</v>
      </c>
    </row>
    <row r="325" spans="1:3" x14ac:dyDescent="0.25">
      <c r="A325" s="21" t="s">
        <v>18</v>
      </c>
      <c r="B325" s="22" t="s">
        <v>19</v>
      </c>
      <c r="C325" s="23">
        <v>549</v>
      </c>
    </row>
    <row r="326" spans="1:3" x14ac:dyDescent="0.25">
      <c r="A326" s="21" t="s">
        <v>55</v>
      </c>
      <c r="B326" s="22" t="s">
        <v>56</v>
      </c>
      <c r="C326" s="23">
        <v>426</v>
      </c>
    </row>
    <row r="327" spans="1:3" x14ac:dyDescent="0.25">
      <c r="A327" s="21" t="s">
        <v>20</v>
      </c>
      <c r="B327" s="22" t="s">
        <v>21</v>
      </c>
      <c r="C327" s="23">
        <v>54</v>
      </c>
    </row>
    <row r="328" spans="1:3" x14ac:dyDescent="0.25">
      <c r="A328" s="21" t="s">
        <v>49</v>
      </c>
      <c r="B328" s="22" t="s">
        <v>50</v>
      </c>
      <c r="C328" s="23">
        <v>69</v>
      </c>
    </row>
    <row r="329" spans="1:3" x14ac:dyDescent="0.25">
      <c r="A329" s="5" t="s">
        <v>24</v>
      </c>
      <c r="B329" s="5"/>
      <c r="C329" s="23">
        <v>79127</v>
      </c>
    </row>
    <row r="330" spans="1:3" x14ac:dyDescent="0.25">
      <c r="A330" s="21"/>
      <c r="B330" s="6"/>
      <c r="C330" s="23"/>
    </row>
    <row r="331" spans="1:3" x14ac:dyDescent="0.25">
      <c r="A331" s="5" t="s">
        <v>131</v>
      </c>
      <c r="B331" s="5"/>
      <c r="C331" s="23">
        <v>79127</v>
      </c>
    </row>
    <row r="332" spans="1:3" x14ac:dyDescent="0.25">
      <c r="A332" s="21"/>
      <c r="B332" s="6"/>
      <c r="C332" s="23"/>
    </row>
    <row r="333" spans="1:3" x14ac:dyDescent="0.25">
      <c r="A333" s="5" t="s">
        <v>132</v>
      </c>
      <c r="B333" s="5"/>
      <c r="C333" s="5"/>
    </row>
    <row r="334" spans="1:3" x14ac:dyDescent="0.25">
      <c r="A334" s="12" t="s">
        <v>5</v>
      </c>
      <c r="B334" s="6"/>
      <c r="C334" s="7"/>
    </row>
    <row r="335" spans="1:3" ht="31.5" x14ac:dyDescent="0.25">
      <c r="A335" s="21" t="s">
        <v>27</v>
      </c>
      <c r="B335" s="22" t="s">
        <v>28</v>
      </c>
      <c r="C335" s="23">
        <v>13626</v>
      </c>
    </row>
    <row r="336" spans="1:3" x14ac:dyDescent="0.25">
      <c r="A336" s="21" t="s">
        <v>29</v>
      </c>
      <c r="B336" s="22" t="s">
        <v>30</v>
      </c>
      <c r="C336" s="23">
        <v>13626</v>
      </c>
    </row>
    <row r="337" spans="1:3" x14ac:dyDescent="0.25">
      <c r="A337" s="21" t="s">
        <v>10</v>
      </c>
      <c r="B337" s="22" t="s">
        <v>11</v>
      </c>
      <c r="C337" s="23">
        <v>2429</v>
      </c>
    </row>
    <row r="338" spans="1:3" ht="31.5" x14ac:dyDescent="0.25">
      <c r="A338" s="21" t="s">
        <v>12</v>
      </c>
      <c r="B338" s="22" t="s">
        <v>13</v>
      </c>
      <c r="C338" s="23">
        <v>1559</v>
      </c>
    </row>
    <row r="339" spans="1:3" x14ac:dyDescent="0.25">
      <c r="A339" s="21" t="s">
        <v>14</v>
      </c>
      <c r="B339" s="22" t="s">
        <v>15</v>
      </c>
      <c r="C339" s="23">
        <v>613</v>
      </c>
    </row>
    <row r="340" spans="1:3" x14ac:dyDescent="0.25">
      <c r="A340" s="21" t="s">
        <v>16</v>
      </c>
      <c r="B340" s="22" t="s">
        <v>17</v>
      </c>
      <c r="C340" s="23">
        <v>257</v>
      </c>
    </row>
    <row r="341" spans="1:3" x14ac:dyDescent="0.25">
      <c r="A341" s="21" t="s">
        <v>18</v>
      </c>
      <c r="B341" s="22" t="s">
        <v>19</v>
      </c>
      <c r="C341" s="23">
        <v>33755</v>
      </c>
    </row>
    <row r="342" spans="1:3" x14ac:dyDescent="0.25">
      <c r="A342" s="21" t="s">
        <v>73</v>
      </c>
      <c r="B342" s="22" t="s">
        <v>74</v>
      </c>
      <c r="C342" s="23">
        <v>1093</v>
      </c>
    </row>
    <row r="343" spans="1:3" x14ac:dyDescent="0.25">
      <c r="A343" s="21" t="s">
        <v>20</v>
      </c>
      <c r="B343" s="22" t="s">
        <v>21</v>
      </c>
      <c r="C343" s="23">
        <v>71</v>
      </c>
    </row>
    <row r="344" spans="1:3" x14ac:dyDescent="0.25">
      <c r="A344" s="21" t="s">
        <v>47</v>
      </c>
      <c r="B344" s="22" t="s">
        <v>48</v>
      </c>
      <c r="C344" s="23">
        <v>3430</v>
      </c>
    </row>
    <row r="345" spans="1:3" x14ac:dyDescent="0.25">
      <c r="A345" s="21" t="s">
        <v>49</v>
      </c>
      <c r="B345" s="22" t="s">
        <v>50</v>
      </c>
      <c r="C345" s="23">
        <v>25723</v>
      </c>
    </row>
    <row r="346" spans="1:3" x14ac:dyDescent="0.25">
      <c r="A346" s="21" t="s">
        <v>79</v>
      </c>
      <c r="B346" s="22" t="s">
        <v>80</v>
      </c>
      <c r="C346" s="23">
        <v>3438</v>
      </c>
    </row>
    <row r="347" spans="1:3" x14ac:dyDescent="0.25">
      <c r="A347" s="21" t="s">
        <v>83</v>
      </c>
      <c r="B347" s="22" t="s">
        <v>84</v>
      </c>
      <c r="C347" s="23">
        <v>62</v>
      </c>
    </row>
    <row r="348" spans="1:3" x14ac:dyDescent="0.25">
      <c r="A348" s="21" t="s">
        <v>101</v>
      </c>
      <c r="B348" s="22" t="s">
        <v>102</v>
      </c>
      <c r="C348" s="23">
        <v>62</v>
      </c>
    </row>
    <row r="349" spans="1:3" x14ac:dyDescent="0.25">
      <c r="A349" s="5" t="s">
        <v>24</v>
      </c>
      <c r="B349" s="5"/>
      <c r="C349" s="23">
        <v>49872</v>
      </c>
    </row>
    <row r="350" spans="1:3" x14ac:dyDescent="0.25">
      <c r="A350" s="21"/>
      <c r="B350" s="6"/>
      <c r="C350" s="23"/>
    </row>
    <row r="351" spans="1:3" x14ac:dyDescent="0.25">
      <c r="A351" s="5" t="s">
        <v>133</v>
      </c>
      <c r="B351" s="5"/>
      <c r="C351" s="23">
        <v>49872</v>
      </c>
    </row>
    <row r="352" spans="1:3" x14ac:dyDescent="0.25">
      <c r="A352" s="21"/>
      <c r="B352" s="6"/>
      <c r="C352" s="23"/>
    </row>
    <row r="353" spans="1:3" x14ac:dyDescent="0.25">
      <c r="A353" s="5" t="s">
        <v>135</v>
      </c>
      <c r="B353" s="5"/>
      <c r="C353" s="23">
        <v>10384119</v>
      </c>
    </row>
    <row r="354" spans="1:3" x14ac:dyDescent="0.25">
      <c r="A354" s="21"/>
      <c r="B354" s="6"/>
      <c r="C354" s="23"/>
    </row>
    <row r="355" spans="1:3" x14ac:dyDescent="0.25">
      <c r="A355" s="21"/>
      <c r="B355" s="6"/>
      <c r="C355" s="23"/>
    </row>
    <row r="356" spans="1:3" x14ac:dyDescent="0.25">
      <c r="A356" s="5" t="s">
        <v>136</v>
      </c>
      <c r="B356" s="5"/>
      <c r="C356" s="5"/>
    </row>
    <row r="357" spans="1:3" x14ac:dyDescent="0.25">
      <c r="A357" s="5" t="s">
        <v>69</v>
      </c>
      <c r="B357" s="5"/>
      <c r="C357" s="5"/>
    </row>
    <row r="358" spans="1:3" x14ac:dyDescent="0.25">
      <c r="A358" s="5" t="s">
        <v>137</v>
      </c>
      <c r="B358" s="5"/>
      <c r="C358" s="5"/>
    </row>
    <row r="359" spans="1:3" x14ac:dyDescent="0.25">
      <c r="A359" s="12" t="s">
        <v>5</v>
      </c>
      <c r="B359" s="6"/>
      <c r="C359" s="7"/>
    </row>
    <row r="360" spans="1:3" ht="31.5" x14ac:dyDescent="0.25">
      <c r="A360" s="21" t="s">
        <v>27</v>
      </c>
      <c r="B360" s="22" t="s">
        <v>28</v>
      </c>
      <c r="C360" s="23">
        <v>723653</v>
      </c>
    </row>
    <row r="361" spans="1:3" x14ac:dyDescent="0.25">
      <c r="A361" s="21" t="s">
        <v>29</v>
      </c>
      <c r="B361" s="22" t="s">
        <v>30</v>
      </c>
      <c r="C361" s="23">
        <v>723653</v>
      </c>
    </row>
    <row r="362" spans="1:3" x14ac:dyDescent="0.25">
      <c r="A362" s="21" t="s">
        <v>6</v>
      </c>
      <c r="B362" s="22" t="s">
        <v>7</v>
      </c>
      <c r="C362" s="23">
        <v>27667</v>
      </c>
    </row>
    <row r="363" spans="1:3" ht="31.5" x14ac:dyDescent="0.25">
      <c r="A363" s="21" t="s">
        <v>35</v>
      </c>
      <c r="B363" s="22" t="s">
        <v>36</v>
      </c>
      <c r="C363" s="23">
        <v>13709</v>
      </c>
    </row>
    <row r="364" spans="1:3" x14ac:dyDescent="0.25">
      <c r="A364" s="21" t="s">
        <v>45</v>
      </c>
      <c r="B364" s="22" t="s">
        <v>46</v>
      </c>
      <c r="C364" s="23">
        <v>2580</v>
      </c>
    </row>
    <row r="365" spans="1:3" x14ac:dyDescent="0.25">
      <c r="A365" s="21" t="s">
        <v>37</v>
      </c>
      <c r="B365" s="22" t="s">
        <v>38</v>
      </c>
      <c r="C365" s="23">
        <v>11378</v>
      </c>
    </row>
    <row r="366" spans="1:3" x14ac:dyDescent="0.25">
      <c r="A366" s="21" t="s">
        <v>10</v>
      </c>
      <c r="B366" s="22" t="s">
        <v>11</v>
      </c>
      <c r="C366" s="23">
        <v>144295</v>
      </c>
    </row>
    <row r="367" spans="1:3" ht="31.5" x14ac:dyDescent="0.25">
      <c r="A367" s="21" t="s">
        <v>12</v>
      </c>
      <c r="B367" s="22" t="s">
        <v>13</v>
      </c>
      <c r="C367" s="23">
        <v>86908</v>
      </c>
    </row>
    <row r="368" spans="1:3" x14ac:dyDescent="0.25">
      <c r="A368" s="21" t="s">
        <v>71</v>
      </c>
      <c r="B368" s="22" t="s">
        <v>72</v>
      </c>
      <c r="C368" s="23">
        <v>1043</v>
      </c>
    </row>
    <row r="369" spans="1:3" x14ac:dyDescent="0.25">
      <c r="A369" s="21" t="s">
        <v>14</v>
      </c>
      <c r="B369" s="22" t="s">
        <v>15</v>
      </c>
      <c r="C369" s="23">
        <v>36862</v>
      </c>
    </row>
    <row r="370" spans="1:3" x14ac:dyDescent="0.25">
      <c r="A370" s="21" t="s">
        <v>16</v>
      </c>
      <c r="B370" s="22" t="s">
        <v>17</v>
      </c>
      <c r="C370" s="23">
        <v>19482</v>
      </c>
    </row>
    <row r="371" spans="1:3" x14ac:dyDescent="0.25">
      <c r="A371" s="21" t="s">
        <v>18</v>
      </c>
      <c r="B371" s="22" t="s">
        <v>19</v>
      </c>
      <c r="C371" s="23">
        <v>148522</v>
      </c>
    </row>
    <row r="372" spans="1:3" x14ac:dyDescent="0.25">
      <c r="A372" s="21" t="s">
        <v>55</v>
      </c>
      <c r="B372" s="22" t="s">
        <v>56</v>
      </c>
      <c r="C372" s="23">
        <v>32122</v>
      </c>
    </row>
    <row r="373" spans="1:3" x14ac:dyDescent="0.25">
      <c r="A373" s="21" t="s">
        <v>73</v>
      </c>
      <c r="B373" s="22" t="s">
        <v>74</v>
      </c>
      <c r="C373" s="23">
        <v>2847</v>
      </c>
    </row>
    <row r="374" spans="1:3" x14ac:dyDescent="0.25">
      <c r="A374" s="21" t="s">
        <v>20</v>
      </c>
      <c r="B374" s="22" t="s">
        <v>21</v>
      </c>
      <c r="C374" s="23">
        <v>8339</v>
      </c>
    </row>
    <row r="375" spans="1:3" x14ac:dyDescent="0.25">
      <c r="A375" s="21" t="s">
        <v>47</v>
      </c>
      <c r="B375" s="22" t="s">
        <v>48</v>
      </c>
      <c r="C375" s="23">
        <v>80446</v>
      </c>
    </row>
    <row r="376" spans="1:3" x14ac:dyDescent="0.25">
      <c r="A376" s="21" t="s">
        <v>49</v>
      </c>
      <c r="B376" s="22" t="s">
        <v>50</v>
      </c>
      <c r="C376" s="23">
        <v>13114</v>
      </c>
    </row>
    <row r="377" spans="1:3" x14ac:dyDescent="0.25">
      <c r="A377" s="21" t="s">
        <v>77</v>
      </c>
      <c r="B377" s="22" t="s">
        <v>78</v>
      </c>
      <c r="C377" s="23">
        <v>11109</v>
      </c>
    </row>
    <row r="378" spans="1:3" x14ac:dyDescent="0.25">
      <c r="A378" s="21" t="s">
        <v>79</v>
      </c>
      <c r="B378" s="22" t="s">
        <v>80</v>
      </c>
      <c r="C378" s="23">
        <v>84</v>
      </c>
    </row>
    <row r="379" spans="1:3" x14ac:dyDescent="0.25">
      <c r="A379" s="21" t="s">
        <v>81</v>
      </c>
      <c r="B379" s="22" t="s">
        <v>82</v>
      </c>
      <c r="C379" s="23">
        <v>461</v>
      </c>
    </row>
    <row r="380" spans="1:3" x14ac:dyDescent="0.25">
      <c r="A380" s="21" t="s">
        <v>83</v>
      </c>
      <c r="B380" s="22" t="s">
        <v>84</v>
      </c>
      <c r="C380" s="23">
        <v>150</v>
      </c>
    </row>
    <row r="381" spans="1:3" x14ac:dyDescent="0.25">
      <c r="A381" s="21" t="s">
        <v>85</v>
      </c>
      <c r="B381" s="22" t="s">
        <v>86</v>
      </c>
      <c r="C381" s="23">
        <v>150</v>
      </c>
    </row>
    <row r="382" spans="1:3" x14ac:dyDescent="0.25">
      <c r="A382" s="5" t="s">
        <v>24</v>
      </c>
      <c r="B382" s="5"/>
      <c r="C382" s="23">
        <v>1044287</v>
      </c>
    </row>
    <row r="383" spans="1:3" x14ac:dyDescent="0.25">
      <c r="A383" s="12" t="s">
        <v>59</v>
      </c>
      <c r="B383" s="6"/>
      <c r="C383" s="7"/>
    </row>
    <row r="384" spans="1:3" x14ac:dyDescent="0.25">
      <c r="A384" s="21" t="s">
        <v>87</v>
      </c>
      <c r="B384" s="22" t="s">
        <v>88</v>
      </c>
      <c r="C384" s="23">
        <v>2227</v>
      </c>
    </row>
    <row r="385" spans="1:3" x14ac:dyDescent="0.25">
      <c r="A385" s="21" t="s">
        <v>89</v>
      </c>
      <c r="B385" s="22" t="s">
        <v>90</v>
      </c>
      <c r="C385" s="23">
        <v>2227</v>
      </c>
    </row>
    <row r="386" spans="1:3" x14ac:dyDescent="0.25">
      <c r="A386" s="5" t="s">
        <v>62</v>
      </c>
      <c r="B386" s="5"/>
      <c r="C386" s="23">
        <v>2227</v>
      </c>
    </row>
    <row r="387" spans="1:3" x14ac:dyDescent="0.25">
      <c r="A387" s="21"/>
      <c r="B387" s="6"/>
      <c r="C387" s="23"/>
    </row>
    <row r="388" spans="1:3" x14ac:dyDescent="0.25">
      <c r="A388" s="5" t="s">
        <v>138</v>
      </c>
      <c r="B388" s="5"/>
      <c r="C388" s="23">
        <v>1046514</v>
      </c>
    </row>
    <row r="389" spans="1:3" x14ac:dyDescent="0.25">
      <c r="A389" s="21"/>
      <c r="B389" s="6"/>
      <c r="C389" s="23"/>
    </row>
    <row r="390" spans="1:3" x14ac:dyDescent="0.25">
      <c r="A390" s="5" t="s">
        <v>139</v>
      </c>
      <c r="B390" s="5"/>
      <c r="C390" s="5"/>
    </row>
    <row r="391" spans="1:3" x14ac:dyDescent="0.25">
      <c r="A391" s="12" t="s">
        <v>5</v>
      </c>
      <c r="B391" s="6"/>
      <c r="C391" s="7"/>
    </row>
    <row r="392" spans="1:3" ht="31.5" x14ac:dyDescent="0.25">
      <c r="A392" s="21" t="s">
        <v>27</v>
      </c>
      <c r="B392" s="22" t="s">
        <v>28</v>
      </c>
      <c r="C392" s="23">
        <v>249807</v>
      </c>
    </row>
    <row r="393" spans="1:3" x14ac:dyDescent="0.25">
      <c r="A393" s="21" t="s">
        <v>29</v>
      </c>
      <c r="B393" s="22" t="s">
        <v>30</v>
      </c>
      <c r="C393" s="23">
        <v>249807</v>
      </c>
    </row>
    <row r="394" spans="1:3" x14ac:dyDescent="0.25">
      <c r="A394" s="21" t="s">
        <v>6</v>
      </c>
      <c r="B394" s="22" t="s">
        <v>7</v>
      </c>
      <c r="C394" s="23">
        <v>67496</v>
      </c>
    </row>
    <row r="395" spans="1:3" ht="31.5" x14ac:dyDescent="0.25">
      <c r="A395" s="21" t="s">
        <v>35</v>
      </c>
      <c r="B395" s="22" t="s">
        <v>36</v>
      </c>
      <c r="C395" s="23">
        <v>4860</v>
      </c>
    </row>
    <row r="396" spans="1:3" x14ac:dyDescent="0.25">
      <c r="A396" s="21" t="s">
        <v>45</v>
      </c>
      <c r="B396" s="22" t="s">
        <v>46</v>
      </c>
      <c r="C396" s="23">
        <v>59619</v>
      </c>
    </row>
    <row r="397" spans="1:3" x14ac:dyDescent="0.25">
      <c r="A397" s="21" t="s">
        <v>37</v>
      </c>
      <c r="B397" s="22" t="s">
        <v>38</v>
      </c>
      <c r="C397" s="23">
        <v>3017</v>
      </c>
    </row>
    <row r="398" spans="1:3" x14ac:dyDescent="0.25">
      <c r="A398" s="21" t="s">
        <v>10</v>
      </c>
      <c r="B398" s="22" t="s">
        <v>11</v>
      </c>
      <c r="C398" s="23">
        <v>49586</v>
      </c>
    </row>
    <row r="399" spans="1:3" ht="31.5" x14ac:dyDescent="0.25">
      <c r="A399" s="21" t="s">
        <v>12</v>
      </c>
      <c r="B399" s="22" t="s">
        <v>13</v>
      </c>
      <c r="C399" s="23">
        <v>29810</v>
      </c>
    </row>
    <row r="400" spans="1:3" x14ac:dyDescent="0.25">
      <c r="A400" s="21" t="s">
        <v>14</v>
      </c>
      <c r="B400" s="22" t="s">
        <v>15</v>
      </c>
      <c r="C400" s="23">
        <v>12674</v>
      </c>
    </row>
    <row r="401" spans="1:3" x14ac:dyDescent="0.25">
      <c r="A401" s="21" t="s">
        <v>16</v>
      </c>
      <c r="B401" s="22" t="s">
        <v>17</v>
      </c>
      <c r="C401" s="23">
        <v>7102</v>
      </c>
    </row>
    <row r="402" spans="1:3" x14ac:dyDescent="0.25">
      <c r="A402" s="21" t="s">
        <v>18</v>
      </c>
      <c r="B402" s="22" t="s">
        <v>19</v>
      </c>
      <c r="C402" s="23">
        <v>3825</v>
      </c>
    </row>
    <row r="403" spans="1:3" x14ac:dyDescent="0.25">
      <c r="A403" s="21" t="s">
        <v>97</v>
      </c>
      <c r="B403" s="22" t="s">
        <v>98</v>
      </c>
      <c r="C403" s="23">
        <v>815</v>
      </c>
    </row>
    <row r="404" spans="1:3" x14ac:dyDescent="0.25">
      <c r="A404" s="21" t="s">
        <v>20</v>
      </c>
      <c r="B404" s="22" t="s">
        <v>21</v>
      </c>
      <c r="C404" s="23">
        <v>590</v>
      </c>
    </row>
    <row r="405" spans="1:3" x14ac:dyDescent="0.25">
      <c r="A405" s="21" t="s">
        <v>49</v>
      </c>
      <c r="B405" s="22" t="s">
        <v>50</v>
      </c>
      <c r="C405" s="23">
        <v>2420</v>
      </c>
    </row>
    <row r="406" spans="1:3" x14ac:dyDescent="0.25">
      <c r="A406" s="5" t="s">
        <v>24</v>
      </c>
      <c r="B406" s="5"/>
      <c r="C406" s="23">
        <v>370714</v>
      </c>
    </row>
    <row r="407" spans="1:3" x14ac:dyDescent="0.25">
      <c r="A407" s="21"/>
      <c r="B407" s="6"/>
      <c r="C407" s="23"/>
    </row>
    <row r="408" spans="1:3" x14ac:dyDescent="0.25">
      <c r="A408" s="5" t="s">
        <v>140</v>
      </c>
      <c r="B408" s="5"/>
      <c r="C408" s="23">
        <v>370714</v>
      </c>
    </row>
    <row r="409" spans="1:3" x14ac:dyDescent="0.25">
      <c r="A409" s="21"/>
      <c r="B409" s="6"/>
      <c r="C409" s="23"/>
    </row>
    <row r="410" spans="1:3" x14ac:dyDescent="0.25">
      <c r="A410" s="5" t="s">
        <v>141</v>
      </c>
      <c r="B410" s="5"/>
      <c r="C410" s="5"/>
    </row>
    <row r="411" spans="1:3" x14ac:dyDescent="0.25">
      <c r="A411" s="12" t="s">
        <v>5</v>
      </c>
      <c r="B411" s="6"/>
      <c r="C411" s="7"/>
    </row>
    <row r="412" spans="1:3" ht="31.5" x14ac:dyDescent="0.25">
      <c r="A412" s="21" t="s">
        <v>27</v>
      </c>
      <c r="B412" s="22" t="s">
        <v>28</v>
      </c>
      <c r="C412" s="23">
        <v>14856</v>
      </c>
    </row>
    <row r="413" spans="1:3" x14ac:dyDescent="0.25">
      <c r="A413" s="21" t="s">
        <v>29</v>
      </c>
      <c r="B413" s="22" t="s">
        <v>30</v>
      </c>
      <c r="C413" s="23">
        <v>14856</v>
      </c>
    </row>
    <row r="414" spans="1:3" x14ac:dyDescent="0.25">
      <c r="A414" s="21" t="s">
        <v>6</v>
      </c>
      <c r="B414" s="22" t="s">
        <v>7</v>
      </c>
      <c r="C414" s="23">
        <v>583</v>
      </c>
    </row>
    <row r="415" spans="1:3" ht="31.5" x14ac:dyDescent="0.25">
      <c r="A415" s="21" t="s">
        <v>35</v>
      </c>
      <c r="B415" s="22" t="s">
        <v>36</v>
      </c>
      <c r="C415" s="23">
        <v>303</v>
      </c>
    </row>
    <row r="416" spans="1:3" x14ac:dyDescent="0.25">
      <c r="A416" s="21" t="s">
        <v>45</v>
      </c>
      <c r="B416" s="22" t="s">
        <v>46</v>
      </c>
      <c r="C416" s="23">
        <v>100</v>
      </c>
    </row>
    <row r="417" spans="1:3" x14ac:dyDescent="0.25">
      <c r="A417" s="21" t="s">
        <v>37</v>
      </c>
      <c r="B417" s="22" t="s">
        <v>38</v>
      </c>
      <c r="C417" s="23">
        <v>180</v>
      </c>
    </row>
    <row r="418" spans="1:3" x14ac:dyDescent="0.25">
      <c r="A418" s="21" t="s">
        <v>10</v>
      </c>
      <c r="B418" s="22" t="s">
        <v>11</v>
      </c>
      <c r="C418" s="23">
        <v>2978</v>
      </c>
    </row>
    <row r="419" spans="1:3" ht="31.5" x14ac:dyDescent="0.25">
      <c r="A419" s="21" t="s">
        <v>12</v>
      </c>
      <c r="B419" s="22" t="s">
        <v>13</v>
      </c>
      <c r="C419" s="23">
        <v>1723</v>
      </c>
    </row>
    <row r="420" spans="1:3" x14ac:dyDescent="0.25">
      <c r="A420" s="21" t="s">
        <v>14</v>
      </c>
      <c r="B420" s="22" t="s">
        <v>15</v>
      </c>
      <c r="C420" s="23">
        <v>833</v>
      </c>
    </row>
    <row r="421" spans="1:3" x14ac:dyDescent="0.25">
      <c r="A421" s="21" t="s">
        <v>16</v>
      </c>
      <c r="B421" s="22" t="s">
        <v>17</v>
      </c>
      <c r="C421" s="23">
        <v>422</v>
      </c>
    </row>
    <row r="422" spans="1:3" x14ac:dyDescent="0.25">
      <c r="A422" s="21" t="s">
        <v>18</v>
      </c>
      <c r="B422" s="22" t="s">
        <v>19</v>
      </c>
      <c r="C422" s="23">
        <v>2473</v>
      </c>
    </row>
    <row r="423" spans="1:3" x14ac:dyDescent="0.25">
      <c r="A423" s="21" t="s">
        <v>20</v>
      </c>
      <c r="B423" s="22" t="s">
        <v>21</v>
      </c>
      <c r="C423" s="23">
        <v>114</v>
      </c>
    </row>
    <row r="424" spans="1:3" x14ac:dyDescent="0.25">
      <c r="A424" s="21" t="s">
        <v>47</v>
      </c>
      <c r="B424" s="22" t="s">
        <v>48</v>
      </c>
      <c r="C424" s="23">
        <v>1150</v>
      </c>
    </row>
    <row r="425" spans="1:3" x14ac:dyDescent="0.25">
      <c r="A425" s="21" t="s">
        <v>49</v>
      </c>
      <c r="B425" s="22" t="s">
        <v>50</v>
      </c>
      <c r="C425" s="23">
        <v>1209</v>
      </c>
    </row>
    <row r="426" spans="1:3" x14ac:dyDescent="0.25">
      <c r="A426" s="5" t="s">
        <v>24</v>
      </c>
      <c r="B426" s="5"/>
      <c r="C426" s="23">
        <v>20890</v>
      </c>
    </row>
    <row r="427" spans="1:3" x14ac:dyDescent="0.25">
      <c r="A427" s="21"/>
      <c r="B427" s="6"/>
      <c r="C427" s="23"/>
    </row>
    <row r="428" spans="1:3" x14ac:dyDescent="0.25">
      <c r="A428" s="5" t="s">
        <v>142</v>
      </c>
      <c r="B428" s="5"/>
      <c r="C428" s="23">
        <v>20890</v>
      </c>
    </row>
    <row r="429" spans="1:3" x14ac:dyDescent="0.25">
      <c r="A429" s="21"/>
      <c r="B429" s="6"/>
      <c r="C429" s="23"/>
    </row>
    <row r="430" spans="1:3" x14ac:dyDescent="0.25">
      <c r="A430" s="5" t="s">
        <v>143</v>
      </c>
      <c r="B430" s="5"/>
      <c r="C430" s="23">
        <v>1438118</v>
      </c>
    </row>
    <row r="431" spans="1:3" x14ac:dyDescent="0.25">
      <c r="A431" s="21"/>
      <c r="B431" s="6"/>
      <c r="C431" s="23"/>
    </row>
    <row r="432" spans="1:3" x14ac:dyDescent="0.25">
      <c r="A432" s="21"/>
      <c r="B432" s="6"/>
      <c r="C432" s="23"/>
    </row>
    <row r="433" spans="1:3" x14ac:dyDescent="0.25">
      <c r="A433" s="5" t="s">
        <v>144</v>
      </c>
      <c r="B433" s="5"/>
      <c r="C433" s="5"/>
    </row>
    <row r="434" spans="1:3" ht="31.5" x14ac:dyDescent="0.25">
      <c r="A434" s="5" t="s">
        <v>145</v>
      </c>
      <c r="B434" s="5"/>
      <c r="C434" s="5"/>
    </row>
    <row r="435" spans="1:3" x14ac:dyDescent="0.25">
      <c r="A435" s="5" t="s">
        <v>146</v>
      </c>
      <c r="B435" s="5"/>
      <c r="C435" s="5"/>
    </row>
    <row r="436" spans="1:3" x14ac:dyDescent="0.25">
      <c r="A436" s="12" t="s">
        <v>5</v>
      </c>
      <c r="B436" s="6"/>
      <c r="C436" s="7"/>
    </row>
    <row r="437" spans="1:3" x14ac:dyDescent="0.25">
      <c r="A437" s="21" t="s">
        <v>18</v>
      </c>
      <c r="B437" s="22" t="s">
        <v>19</v>
      </c>
      <c r="C437" s="23">
        <v>181582</v>
      </c>
    </row>
    <row r="438" spans="1:3" x14ac:dyDescent="0.25">
      <c r="A438" s="21" t="s">
        <v>49</v>
      </c>
      <c r="B438" s="22" t="s">
        <v>50</v>
      </c>
      <c r="C438" s="23">
        <v>181582</v>
      </c>
    </row>
    <row r="439" spans="1:3" x14ac:dyDescent="0.25">
      <c r="A439" s="5" t="s">
        <v>24</v>
      </c>
      <c r="B439" s="5"/>
      <c r="C439" s="23">
        <v>181582</v>
      </c>
    </row>
    <row r="440" spans="1:3" x14ac:dyDescent="0.25">
      <c r="A440" s="21"/>
      <c r="B440" s="6"/>
      <c r="C440" s="23"/>
    </row>
    <row r="441" spans="1:3" x14ac:dyDescent="0.25">
      <c r="A441" s="5" t="s">
        <v>147</v>
      </c>
      <c r="B441" s="5"/>
      <c r="C441" s="23">
        <v>181582</v>
      </c>
    </row>
    <row r="442" spans="1:3" x14ac:dyDescent="0.25">
      <c r="A442" s="21"/>
      <c r="B442" s="6"/>
      <c r="C442" s="23"/>
    </row>
    <row r="443" spans="1:3" x14ac:dyDescent="0.25">
      <c r="A443" s="5" t="s">
        <v>148</v>
      </c>
      <c r="B443" s="5"/>
      <c r="C443" s="5"/>
    </row>
    <row r="444" spans="1:3" x14ac:dyDescent="0.25">
      <c r="A444" s="12" t="s">
        <v>5</v>
      </c>
      <c r="B444" s="6"/>
      <c r="C444" s="7"/>
    </row>
    <row r="445" spans="1:3" ht="31.5" x14ac:dyDescent="0.25">
      <c r="A445" s="21" t="s">
        <v>27</v>
      </c>
      <c r="B445" s="22" t="s">
        <v>28</v>
      </c>
      <c r="C445" s="23">
        <v>88211</v>
      </c>
    </row>
    <row r="446" spans="1:3" x14ac:dyDescent="0.25">
      <c r="A446" s="21" t="s">
        <v>29</v>
      </c>
      <c r="B446" s="22" t="s">
        <v>30</v>
      </c>
      <c r="C446" s="23">
        <v>88211</v>
      </c>
    </row>
    <row r="447" spans="1:3" x14ac:dyDescent="0.25">
      <c r="A447" s="21" t="s">
        <v>6</v>
      </c>
      <c r="B447" s="22" t="s">
        <v>7</v>
      </c>
      <c r="C447" s="23">
        <v>2242</v>
      </c>
    </row>
    <row r="448" spans="1:3" x14ac:dyDescent="0.25">
      <c r="A448" s="21" t="s">
        <v>33</v>
      </c>
      <c r="B448" s="22" t="s">
        <v>34</v>
      </c>
      <c r="C448" s="23">
        <v>360</v>
      </c>
    </row>
    <row r="449" spans="1:3" ht="31.5" x14ac:dyDescent="0.25">
      <c r="A449" s="21" t="s">
        <v>35</v>
      </c>
      <c r="B449" s="22" t="s">
        <v>36</v>
      </c>
      <c r="C449" s="23">
        <v>1435</v>
      </c>
    </row>
    <row r="450" spans="1:3" x14ac:dyDescent="0.25">
      <c r="A450" s="21" t="s">
        <v>37</v>
      </c>
      <c r="B450" s="22" t="s">
        <v>38</v>
      </c>
      <c r="C450" s="23">
        <v>447</v>
      </c>
    </row>
    <row r="451" spans="1:3" x14ac:dyDescent="0.25">
      <c r="A451" s="21" t="s">
        <v>10</v>
      </c>
      <c r="B451" s="22" t="s">
        <v>11</v>
      </c>
      <c r="C451" s="23">
        <v>17431</v>
      </c>
    </row>
    <row r="452" spans="1:3" ht="31.5" x14ac:dyDescent="0.25">
      <c r="A452" s="21" t="s">
        <v>12</v>
      </c>
      <c r="B452" s="22" t="s">
        <v>13</v>
      </c>
      <c r="C452" s="23">
        <v>10287</v>
      </c>
    </row>
    <row r="453" spans="1:3" x14ac:dyDescent="0.25">
      <c r="A453" s="21" t="s">
        <v>14</v>
      </c>
      <c r="B453" s="22" t="s">
        <v>15</v>
      </c>
      <c r="C453" s="23">
        <v>4718</v>
      </c>
    </row>
    <row r="454" spans="1:3" x14ac:dyDescent="0.25">
      <c r="A454" s="21" t="s">
        <v>16</v>
      </c>
      <c r="B454" s="22" t="s">
        <v>17</v>
      </c>
      <c r="C454" s="23">
        <v>2426</v>
      </c>
    </row>
    <row r="455" spans="1:3" x14ac:dyDescent="0.25">
      <c r="A455" s="21" t="s">
        <v>18</v>
      </c>
      <c r="B455" s="22" t="s">
        <v>19</v>
      </c>
      <c r="C455" s="23">
        <v>30098</v>
      </c>
    </row>
    <row r="456" spans="1:3" x14ac:dyDescent="0.25">
      <c r="A456" s="21" t="s">
        <v>55</v>
      </c>
      <c r="B456" s="22" t="s">
        <v>56</v>
      </c>
      <c r="C456" s="23">
        <v>3411</v>
      </c>
    </row>
    <row r="457" spans="1:3" x14ac:dyDescent="0.25">
      <c r="A457" s="21" t="s">
        <v>97</v>
      </c>
      <c r="B457" s="22" t="s">
        <v>98</v>
      </c>
      <c r="C457" s="23">
        <v>251</v>
      </c>
    </row>
    <row r="458" spans="1:3" x14ac:dyDescent="0.25">
      <c r="A458" s="21" t="s">
        <v>20</v>
      </c>
      <c r="B458" s="22" t="s">
        <v>21</v>
      </c>
      <c r="C458" s="23">
        <v>568</v>
      </c>
    </row>
    <row r="459" spans="1:3" x14ac:dyDescent="0.25">
      <c r="A459" s="21" t="s">
        <v>47</v>
      </c>
      <c r="B459" s="22" t="s">
        <v>48</v>
      </c>
      <c r="C459" s="23">
        <v>20438</v>
      </c>
    </row>
    <row r="460" spans="1:3" x14ac:dyDescent="0.25">
      <c r="A460" s="21" t="s">
        <v>49</v>
      </c>
      <c r="B460" s="22" t="s">
        <v>50</v>
      </c>
      <c r="C460" s="23">
        <v>5283</v>
      </c>
    </row>
    <row r="461" spans="1:3" x14ac:dyDescent="0.25">
      <c r="A461" s="21" t="s">
        <v>22</v>
      </c>
      <c r="B461" s="22" t="s">
        <v>23</v>
      </c>
      <c r="C461" s="23">
        <v>50</v>
      </c>
    </row>
    <row r="462" spans="1:3" x14ac:dyDescent="0.25">
      <c r="A462" s="21" t="s">
        <v>79</v>
      </c>
      <c r="B462" s="22" t="s">
        <v>80</v>
      </c>
      <c r="C462" s="23">
        <v>97</v>
      </c>
    </row>
    <row r="463" spans="1:3" x14ac:dyDescent="0.25">
      <c r="A463" s="21" t="s">
        <v>83</v>
      </c>
      <c r="B463" s="22" t="s">
        <v>84</v>
      </c>
      <c r="C463" s="23">
        <v>186</v>
      </c>
    </row>
    <row r="464" spans="1:3" x14ac:dyDescent="0.25">
      <c r="A464" s="21" t="s">
        <v>85</v>
      </c>
      <c r="B464" s="22" t="s">
        <v>86</v>
      </c>
      <c r="C464" s="23">
        <v>186</v>
      </c>
    </row>
    <row r="465" spans="1:3" x14ac:dyDescent="0.25">
      <c r="A465" s="21" t="s">
        <v>105</v>
      </c>
      <c r="B465" s="22" t="s">
        <v>106</v>
      </c>
      <c r="C465" s="23">
        <v>810</v>
      </c>
    </row>
    <row r="466" spans="1:3" x14ac:dyDescent="0.25">
      <c r="A466" s="21" t="s">
        <v>149</v>
      </c>
      <c r="B466" s="22" t="s">
        <v>150</v>
      </c>
      <c r="C466" s="23">
        <v>810</v>
      </c>
    </row>
    <row r="467" spans="1:3" x14ac:dyDescent="0.25">
      <c r="A467" s="5" t="s">
        <v>24</v>
      </c>
      <c r="B467" s="5"/>
      <c r="C467" s="23">
        <v>138978</v>
      </c>
    </row>
    <row r="468" spans="1:3" x14ac:dyDescent="0.25">
      <c r="A468" s="12" t="s">
        <v>59</v>
      </c>
      <c r="B468" s="6"/>
      <c r="C468" s="7"/>
    </row>
    <row r="469" spans="1:3" x14ac:dyDescent="0.25">
      <c r="A469" s="21" t="s">
        <v>87</v>
      </c>
      <c r="B469" s="22" t="s">
        <v>88</v>
      </c>
      <c r="C469" s="23">
        <v>14137</v>
      </c>
    </row>
    <row r="470" spans="1:3" x14ac:dyDescent="0.25">
      <c r="A470" s="21" t="s">
        <v>89</v>
      </c>
      <c r="B470" s="22" t="s">
        <v>90</v>
      </c>
      <c r="C470" s="23">
        <v>14137</v>
      </c>
    </row>
    <row r="471" spans="1:3" x14ac:dyDescent="0.25">
      <c r="A471" s="5" t="s">
        <v>62</v>
      </c>
      <c r="B471" s="5"/>
      <c r="C471" s="23">
        <v>14137</v>
      </c>
    </row>
    <row r="472" spans="1:3" x14ac:dyDescent="0.25">
      <c r="A472" s="21"/>
      <c r="B472" s="6"/>
      <c r="C472" s="23"/>
    </row>
    <row r="473" spans="1:3" x14ac:dyDescent="0.25">
      <c r="A473" s="5" t="s">
        <v>151</v>
      </c>
      <c r="B473" s="5"/>
      <c r="C473" s="23">
        <v>153115</v>
      </c>
    </row>
    <row r="474" spans="1:3" x14ac:dyDescent="0.25">
      <c r="A474" s="21"/>
      <c r="B474" s="6"/>
      <c r="C474" s="23"/>
    </row>
    <row r="475" spans="1:3" x14ac:dyDescent="0.25">
      <c r="A475" s="5" t="s">
        <v>152</v>
      </c>
      <c r="B475" s="5"/>
      <c r="C475" s="5"/>
    </row>
    <row r="476" spans="1:3" x14ac:dyDescent="0.25">
      <c r="A476" s="12" t="s">
        <v>5</v>
      </c>
      <c r="B476" s="6"/>
      <c r="C476" s="7"/>
    </row>
    <row r="477" spans="1:3" ht="31.5" x14ac:dyDescent="0.25">
      <c r="A477" s="21" t="s">
        <v>27</v>
      </c>
      <c r="B477" s="22" t="s">
        <v>28</v>
      </c>
      <c r="C477" s="23">
        <v>335084</v>
      </c>
    </row>
    <row r="478" spans="1:3" x14ac:dyDescent="0.25">
      <c r="A478" s="21" t="s">
        <v>29</v>
      </c>
      <c r="B478" s="22" t="s">
        <v>30</v>
      </c>
      <c r="C478" s="23">
        <v>335084</v>
      </c>
    </row>
    <row r="479" spans="1:3" x14ac:dyDescent="0.25">
      <c r="A479" s="21" t="s">
        <v>6</v>
      </c>
      <c r="B479" s="22" t="s">
        <v>7</v>
      </c>
      <c r="C479" s="23">
        <v>16264</v>
      </c>
    </row>
    <row r="480" spans="1:3" x14ac:dyDescent="0.25">
      <c r="A480" s="21" t="s">
        <v>33</v>
      </c>
      <c r="B480" s="22" t="s">
        <v>34</v>
      </c>
      <c r="C480" s="23">
        <v>2470</v>
      </c>
    </row>
    <row r="481" spans="1:3" ht="31.5" x14ac:dyDescent="0.25">
      <c r="A481" s="21" t="s">
        <v>35</v>
      </c>
      <c r="B481" s="22" t="s">
        <v>36</v>
      </c>
      <c r="C481" s="23">
        <v>5416</v>
      </c>
    </row>
    <row r="482" spans="1:3" x14ac:dyDescent="0.25">
      <c r="A482" s="21" t="s">
        <v>45</v>
      </c>
      <c r="B482" s="22" t="s">
        <v>46</v>
      </c>
      <c r="C482" s="23">
        <v>6067</v>
      </c>
    </row>
    <row r="483" spans="1:3" x14ac:dyDescent="0.25">
      <c r="A483" s="21" t="s">
        <v>37</v>
      </c>
      <c r="B483" s="22" t="s">
        <v>38</v>
      </c>
      <c r="C483" s="23">
        <v>2311</v>
      </c>
    </row>
    <row r="484" spans="1:3" x14ac:dyDescent="0.25">
      <c r="A484" s="21" t="s">
        <v>10</v>
      </c>
      <c r="B484" s="22" t="s">
        <v>11</v>
      </c>
      <c r="C484" s="23">
        <v>66358</v>
      </c>
    </row>
    <row r="485" spans="1:3" ht="31.5" x14ac:dyDescent="0.25">
      <c r="A485" s="21" t="s">
        <v>12</v>
      </c>
      <c r="B485" s="22" t="s">
        <v>13</v>
      </c>
      <c r="C485" s="23">
        <v>40226</v>
      </c>
    </row>
    <row r="486" spans="1:3" x14ac:dyDescent="0.25">
      <c r="A486" s="21" t="s">
        <v>71</v>
      </c>
      <c r="B486" s="22" t="s">
        <v>72</v>
      </c>
      <c r="C486" s="23">
        <v>586</v>
      </c>
    </row>
    <row r="487" spans="1:3" x14ac:dyDescent="0.25">
      <c r="A487" s="21" t="s">
        <v>14</v>
      </c>
      <c r="B487" s="22" t="s">
        <v>15</v>
      </c>
      <c r="C487" s="23">
        <v>16936</v>
      </c>
    </row>
    <row r="488" spans="1:3" x14ac:dyDescent="0.25">
      <c r="A488" s="21" t="s">
        <v>16</v>
      </c>
      <c r="B488" s="22" t="s">
        <v>17</v>
      </c>
      <c r="C488" s="23">
        <v>8610</v>
      </c>
    </row>
    <row r="489" spans="1:3" x14ac:dyDescent="0.25">
      <c r="A489" s="21" t="s">
        <v>18</v>
      </c>
      <c r="B489" s="22" t="s">
        <v>19</v>
      </c>
      <c r="C489" s="23">
        <v>245098</v>
      </c>
    </row>
    <row r="490" spans="1:3" x14ac:dyDescent="0.25">
      <c r="A490" s="21" t="s">
        <v>55</v>
      </c>
      <c r="B490" s="22" t="s">
        <v>56</v>
      </c>
      <c r="C490" s="23">
        <v>23991</v>
      </c>
    </row>
    <row r="491" spans="1:3" x14ac:dyDescent="0.25">
      <c r="A491" s="21" t="s">
        <v>97</v>
      </c>
      <c r="B491" s="22" t="s">
        <v>98</v>
      </c>
      <c r="C491" s="23">
        <v>2946</v>
      </c>
    </row>
    <row r="492" spans="1:3" x14ac:dyDescent="0.25">
      <c r="A492" s="21" t="s">
        <v>73</v>
      </c>
      <c r="B492" s="22" t="s">
        <v>74</v>
      </c>
      <c r="C492" s="23">
        <v>3861</v>
      </c>
    </row>
    <row r="493" spans="1:3" x14ac:dyDescent="0.25">
      <c r="A493" s="21" t="s">
        <v>75</v>
      </c>
      <c r="B493" s="22" t="s">
        <v>76</v>
      </c>
      <c r="C493" s="23">
        <v>0</v>
      </c>
    </row>
    <row r="494" spans="1:3" x14ac:dyDescent="0.25">
      <c r="A494" s="21" t="s">
        <v>20</v>
      </c>
      <c r="B494" s="22" t="s">
        <v>21</v>
      </c>
      <c r="C494" s="23">
        <v>2180</v>
      </c>
    </row>
    <row r="495" spans="1:3" x14ac:dyDescent="0.25">
      <c r="A495" s="21" t="s">
        <v>47</v>
      </c>
      <c r="B495" s="22" t="s">
        <v>48</v>
      </c>
      <c r="C495" s="23">
        <v>61854</v>
      </c>
    </row>
    <row r="496" spans="1:3" x14ac:dyDescent="0.25">
      <c r="A496" s="21" t="s">
        <v>49</v>
      </c>
      <c r="B496" s="22" t="s">
        <v>50</v>
      </c>
      <c r="C496" s="23">
        <v>149638</v>
      </c>
    </row>
    <row r="497" spans="1:3" x14ac:dyDescent="0.25">
      <c r="A497" s="21" t="s">
        <v>22</v>
      </c>
      <c r="B497" s="22" t="s">
        <v>23</v>
      </c>
      <c r="C497" s="23">
        <v>90</v>
      </c>
    </row>
    <row r="498" spans="1:3" x14ac:dyDescent="0.25">
      <c r="A498" s="21" t="s">
        <v>79</v>
      </c>
      <c r="B498" s="22" t="s">
        <v>80</v>
      </c>
      <c r="C498" s="23">
        <v>375</v>
      </c>
    </row>
    <row r="499" spans="1:3" x14ac:dyDescent="0.25">
      <c r="A499" s="21" t="s">
        <v>81</v>
      </c>
      <c r="B499" s="22" t="s">
        <v>82</v>
      </c>
      <c r="C499" s="23">
        <v>163</v>
      </c>
    </row>
    <row r="500" spans="1:3" x14ac:dyDescent="0.25">
      <c r="A500" s="21" t="s">
        <v>83</v>
      </c>
      <c r="B500" s="22" t="s">
        <v>84</v>
      </c>
      <c r="C500" s="23">
        <v>174</v>
      </c>
    </row>
    <row r="501" spans="1:3" x14ac:dyDescent="0.25">
      <c r="A501" s="21" t="s">
        <v>85</v>
      </c>
      <c r="B501" s="22" t="s">
        <v>86</v>
      </c>
      <c r="C501" s="23">
        <v>174</v>
      </c>
    </row>
    <row r="502" spans="1:3" x14ac:dyDescent="0.25">
      <c r="A502" s="21" t="s">
        <v>105</v>
      </c>
      <c r="B502" s="22" t="s">
        <v>106</v>
      </c>
      <c r="C502" s="23">
        <v>5310</v>
      </c>
    </row>
    <row r="503" spans="1:3" x14ac:dyDescent="0.25">
      <c r="A503" s="21" t="s">
        <v>149</v>
      </c>
      <c r="B503" s="22" t="s">
        <v>150</v>
      </c>
      <c r="C503" s="23">
        <v>5310</v>
      </c>
    </row>
    <row r="504" spans="1:3" x14ac:dyDescent="0.25">
      <c r="A504" s="5" t="s">
        <v>24</v>
      </c>
      <c r="B504" s="5"/>
      <c r="C504" s="23">
        <v>668288</v>
      </c>
    </row>
    <row r="505" spans="1:3" x14ac:dyDescent="0.25">
      <c r="A505" s="12" t="s">
        <v>59</v>
      </c>
      <c r="B505" s="6"/>
      <c r="C505" s="7"/>
    </row>
    <row r="506" spans="1:3" x14ac:dyDescent="0.25">
      <c r="A506" s="21" t="s">
        <v>87</v>
      </c>
      <c r="B506" s="22" t="s">
        <v>88</v>
      </c>
      <c r="C506" s="23">
        <v>1846</v>
      </c>
    </row>
    <row r="507" spans="1:3" x14ac:dyDescent="0.25">
      <c r="A507" s="21" t="s">
        <v>89</v>
      </c>
      <c r="B507" s="22" t="s">
        <v>90</v>
      </c>
      <c r="C507" s="23">
        <v>1846</v>
      </c>
    </row>
    <row r="508" spans="1:3" x14ac:dyDescent="0.25">
      <c r="A508" s="5" t="s">
        <v>62</v>
      </c>
      <c r="B508" s="5"/>
      <c r="C508" s="23">
        <v>1846</v>
      </c>
    </row>
    <row r="509" spans="1:3" x14ac:dyDescent="0.25">
      <c r="A509" s="21"/>
      <c r="B509" s="6"/>
      <c r="C509" s="23"/>
    </row>
    <row r="510" spans="1:3" x14ac:dyDescent="0.25">
      <c r="A510" s="5" t="s">
        <v>153</v>
      </c>
      <c r="B510" s="5"/>
      <c r="C510" s="23">
        <v>670134</v>
      </c>
    </row>
    <row r="511" spans="1:3" x14ac:dyDescent="0.25">
      <c r="A511" s="21"/>
      <c r="B511" s="6"/>
      <c r="C511" s="23"/>
    </row>
    <row r="512" spans="1:3" x14ac:dyDescent="0.25">
      <c r="A512" s="5" t="s">
        <v>154</v>
      </c>
      <c r="B512" s="5"/>
      <c r="C512" s="5"/>
    </row>
    <row r="513" spans="1:3" x14ac:dyDescent="0.25">
      <c r="A513" s="12" t="s">
        <v>5</v>
      </c>
      <c r="B513" s="6"/>
      <c r="C513" s="7"/>
    </row>
    <row r="514" spans="1:3" ht="31.5" x14ac:dyDescent="0.25">
      <c r="A514" s="21" t="s">
        <v>27</v>
      </c>
      <c r="B514" s="22" t="s">
        <v>28</v>
      </c>
      <c r="C514" s="23">
        <v>0</v>
      </c>
    </row>
    <row r="515" spans="1:3" x14ac:dyDescent="0.25">
      <c r="A515" s="21" t="s">
        <v>31</v>
      </c>
      <c r="B515" s="22" t="s">
        <v>32</v>
      </c>
      <c r="C515" s="23">
        <v>0</v>
      </c>
    </row>
    <row r="516" spans="1:3" x14ac:dyDescent="0.25">
      <c r="A516" s="21" t="s">
        <v>6</v>
      </c>
      <c r="B516" s="22" t="s">
        <v>7</v>
      </c>
      <c r="C516" s="23">
        <v>10505</v>
      </c>
    </row>
    <row r="517" spans="1:3" x14ac:dyDescent="0.25">
      <c r="A517" s="21" t="s">
        <v>8</v>
      </c>
      <c r="B517" s="22" t="s">
        <v>9</v>
      </c>
      <c r="C517" s="23">
        <v>10362</v>
      </c>
    </row>
    <row r="518" spans="1:3" x14ac:dyDescent="0.25">
      <c r="A518" s="21" t="s">
        <v>37</v>
      </c>
      <c r="B518" s="22" t="s">
        <v>38</v>
      </c>
      <c r="C518" s="23">
        <v>143</v>
      </c>
    </row>
    <row r="519" spans="1:3" x14ac:dyDescent="0.25">
      <c r="A519" s="21" t="s">
        <v>10</v>
      </c>
      <c r="B519" s="22" t="s">
        <v>11</v>
      </c>
      <c r="C519" s="23">
        <v>2015</v>
      </c>
    </row>
    <row r="520" spans="1:3" ht="31.5" x14ac:dyDescent="0.25">
      <c r="A520" s="21" t="s">
        <v>12</v>
      </c>
      <c r="B520" s="22" t="s">
        <v>13</v>
      </c>
      <c r="C520" s="23">
        <v>1250</v>
      </c>
    </row>
    <row r="521" spans="1:3" x14ac:dyDescent="0.25">
      <c r="A521" s="21" t="s">
        <v>14</v>
      </c>
      <c r="B521" s="22" t="s">
        <v>15</v>
      </c>
      <c r="C521" s="23">
        <v>487</v>
      </c>
    </row>
    <row r="522" spans="1:3" x14ac:dyDescent="0.25">
      <c r="A522" s="21" t="s">
        <v>16</v>
      </c>
      <c r="B522" s="22" t="s">
        <v>17</v>
      </c>
      <c r="C522" s="23">
        <v>278</v>
      </c>
    </row>
    <row r="523" spans="1:3" x14ac:dyDescent="0.25">
      <c r="A523" s="5" t="s">
        <v>24</v>
      </c>
      <c r="B523" s="5"/>
      <c r="C523" s="23">
        <v>12520</v>
      </c>
    </row>
    <row r="524" spans="1:3" x14ac:dyDescent="0.25">
      <c r="A524" s="21"/>
      <c r="B524" s="6"/>
      <c r="C524" s="23"/>
    </row>
    <row r="525" spans="1:3" x14ac:dyDescent="0.25">
      <c r="A525" s="5" t="s">
        <v>155</v>
      </c>
      <c r="B525" s="5"/>
      <c r="C525" s="23">
        <v>12520</v>
      </c>
    </row>
    <row r="526" spans="1:3" x14ac:dyDescent="0.25">
      <c r="A526" s="21"/>
      <c r="B526" s="6"/>
      <c r="C526" s="23"/>
    </row>
    <row r="527" spans="1:3" x14ac:dyDescent="0.25">
      <c r="A527" s="5" t="s">
        <v>156</v>
      </c>
      <c r="B527" s="5"/>
      <c r="C527" s="5"/>
    </row>
    <row r="528" spans="1:3" x14ac:dyDescent="0.25">
      <c r="A528" s="12" t="s">
        <v>5</v>
      </c>
      <c r="B528" s="6"/>
      <c r="C528" s="7"/>
    </row>
    <row r="529" spans="1:3" x14ac:dyDescent="0.25">
      <c r="A529" s="21" t="s">
        <v>18</v>
      </c>
      <c r="B529" s="22" t="s">
        <v>19</v>
      </c>
      <c r="C529" s="23">
        <v>11167</v>
      </c>
    </row>
    <row r="530" spans="1:3" x14ac:dyDescent="0.25">
      <c r="A530" s="21" t="s">
        <v>49</v>
      </c>
      <c r="B530" s="22" t="s">
        <v>50</v>
      </c>
      <c r="C530" s="23">
        <v>11167</v>
      </c>
    </row>
    <row r="531" spans="1:3" x14ac:dyDescent="0.25">
      <c r="A531" s="5" t="s">
        <v>24</v>
      </c>
      <c r="B531" s="5"/>
      <c r="C531" s="23">
        <v>11167</v>
      </c>
    </row>
    <row r="532" spans="1:3" x14ac:dyDescent="0.25">
      <c r="A532" s="21"/>
      <c r="B532" s="6"/>
      <c r="C532" s="23"/>
    </row>
    <row r="533" spans="1:3" x14ac:dyDescent="0.25">
      <c r="A533" s="5" t="s">
        <v>157</v>
      </c>
      <c r="B533" s="5"/>
      <c r="C533" s="23">
        <v>11167</v>
      </c>
    </row>
    <row r="534" spans="1:3" x14ac:dyDescent="0.25">
      <c r="A534" s="21"/>
      <c r="B534" s="6"/>
      <c r="C534" s="23"/>
    </row>
    <row r="535" spans="1:3" x14ac:dyDescent="0.25">
      <c r="A535" s="5" t="s">
        <v>158</v>
      </c>
      <c r="B535" s="5"/>
      <c r="C535" s="5"/>
    </row>
    <row r="536" spans="1:3" x14ac:dyDescent="0.25">
      <c r="A536" s="12" t="s">
        <v>5</v>
      </c>
      <c r="B536" s="6"/>
      <c r="C536" s="7"/>
    </row>
    <row r="537" spans="1:3" ht="31.5" x14ac:dyDescent="0.25">
      <c r="A537" s="21" t="s">
        <v>27</v>
      </c>
      <c r="B537" s="22" t="s">
        <v>28</v>
      </c>
      <c r="C537" s="23">
        <v>31023</v>
      </c>
    </row>
    <row r="538" spans="1:3" x14ac:dyDescent="0.25">
      <c r="A538" s="21" t="s">
        <v>29</v>
      </c>
      <c r="B538" s="22" t="s">
        <v>30</v>
      </c>
      <c r="C538" s="23">
        <v>31023</v>
      </c>
    </row>
    <row r="539" spans="1:3" x14ac:dyDescent="0.25">
      <c r="A539" s="21" t="s">
        <v>6</v>
      </c>
      <c r="B539" s="22" t="s">
        <v>7</v>
      </c>
      <c r="C539" s="23">
        <v>1043</v>
      </c>
    </row>
    <row r="540" spans="1:3" ht="31.5" x14ac:dyDescent="0.25">
      <c r="A540" s="21" t="s">
        <v>35</v>
      </c>
      <c r="B540" s="22" t="s">
        <v>36</v>
      </c>
      <c r="C540" s="23">
        <v>518</v>
      </c>
    </row>
    <row r="541" spans="1:3" x14ac:dyDescent="0.25">
      <c r="A541" s="21" t="s">
        <v>45</v>
      </c>
      <c r="B541" s="22" t="s">
        <v>46</v>
      </c>
      <c r="C541" s="23">
        <v>525</v>
      </c>
    </row>
    <row r="542" spans="1:3" x14ac:dyDescent="0.25">
      <c r="A542" s="21" t="s">
        <v>10</v>
      </c>
      <c r="B542" s="22" t="s">
        <v>11</v>
      </c>
      <c r="C542" s="23">
        <v>6361</v>
      </c>
    </row>
    <row r="543" spans="1:3" ht="31.5" x14ac:dyDescent="0.25">
      <c r="A543" s="21" t="s">
        <v>12</v>
      </c>
      <c r="B543" s="22" t="s">
        <v>13</v>
      </c>
      <c r="C543" s="23">
        <v>4031</v>
      </c>
    </row>
    <row r="544" spans="1:3" x14ac:dyDescent="0.25">
      <c r="A544" s="21" t="s">
        <v>14</v>
      </c>
      <c r="B544" s="22" t="s">
        <v>15</v>
      </c>
      <c r="C544" s="23">
        <v>1605</v>
      </c>
    </row>
    <row r="545" spans="1:3" x14ac:dyDescent="0.25">
      <c r="A545" s="21" t="s">
        <v>16</v>
      </c>
      <c r="B545" s="22" t="s">
        <v>17</v>
      </c>
      <c r="C545" s="23">
        <v>725</v>
      </c>
    </row>
    <row r="546" spans="1:3" x14ac:dyDescent="0.25">
      <c r="A546" s="21" t="s">
        <v>18</v>
      </c>
      <c r="B546" s="22" t="s">
        <v>19</v>
      </c>
      <c r="C546" s="23">
        <v>10936</v>
      </c>
    </row>
    <row r="547" spans="1:3" x14ac:dyDescent="0.25">
      <c r="A547" s="21" t="s">
        <v>55</v>
      </c>
      <c r="B547" s="22" t="s">
        <v>56</v>
      </c>
      <c r="C547" s="23">
        <v>4406</v>
      </c>
    </row>
    <row r="548" spans="1:3" x14ac:dyDescent="0.25">
      <c r="A548" s="21" t="s">
        <v>97</v>
      </c>
      <c r="B548" s="22" t="s">
        <v>98</v>
      </c>
      <c r="C548" s="23">
        <v>197</v>
      </c>
    </row>
    <row r="549" spans="1:3" x14ac:dyDescent="0.25">
      <c r="A549" s="21" t="s">
        <v>73</v>
      </c>
      <c r="B549" s="22" t="s">
        <v>74</v>
      </c>
      <c r="C549" s="23">
        <v>177</v>
      </c>
    </row>
    <row r="550" spans="1:3" x14ac:dyDescent="0.25">
      <c r="A550" s="21" t="s">
        <v>20</v>
      </c>
      <c r="B550" s="22" t="s">
        <v>21</v>
      </c>
      <c r="C550" s="23">
        <v>140</v>
      </c>
    </row>
    <row r="551" spans="1:3" x14ac:dyDescent="0.25">
      <c r="A551" s="21" t="s">
        <v>47</v>
      </c>
      <c r="B551" s="22" t="s">
        <v>48</v>
      </c>
      <c r="C551" s="23">
        <v>4988</v>
      </c>
    </row>
    <row r="552" spans="1:3" x14ac:dyDescent="0.25">
      <c r="A552" s="21" t="s">
        <v>49</v>
      </c>
      <c r="B552" s="22" t="s">
        <v>50</v>
      </c>
      <c r="C552" s="23">
        <v>932</v>
      </c>
    </row>
    <row r="553" spans="1:3" x14ac:dyDescent="0.25">
      <c r="A553" s="21" t="s">
        <v>79</v>
      </c>
      <c r="B553" s="22" t="s">
        <v>80</v>
      </c>
      <c r="C553" s="23">
        <v>96</v>
      </c>
    </row>
    <row r="554" spans="1:3" x14ac:dyDescent="0.25">
      <c r="A554" s="21" t="s">
        <v>105</v>
      </c>
      <c r="B554" s="22" t="s">
        <v>106</v>
      </c>
      <c r="C554" s="23">
        <v>540</v>
      </c>
    </row>
    <row r="555" spans="1:3" x14ac:dyDescent="0.25">
      <c r="A555" s="21" t="s">
        <v>149</v>
      </c>
      <c r="B555" s="22" t="s">
        <v>150</v>
      </c>
      <c r="C555" s="23">
        <v>540</v>
      </c>
    </row>
    <row r="556" spans="1:3" x14ac:dyDescent="0.25">
      <c r="A556" s="5" t="s">
        <v>24</v>
      </c>
      <c r="B556" s="5"/>
      <c r="C556" s="23">
        <v>49903</v>
      </c>
    </row>
    <row r="557" spans="1:3" x14ac:dyDescent="0.25">
      <c r="A557" s="21"/>
      <c r="B557" s="6"/>
      <c r="C557" s="23"/>
    </row>
    <row r="558" spans="1:3" x14ac:dyDescent="0.25">
      <c r="A558" s="5" t="s">
        <v>159</v>
      </c>
      <c r="B558" s="5"/>
      <c r="C558" s="23">
        <v>49903</v>
      </c>
    </row>
    <row r="559" spans="1:3" x14ac:dyDescent="0.25">
      <c r="A559" s="21"/>
      <c r="B559" s="6"/>
      <c r="C559" s="23"/>
    </row>
    <row r="560" spans="1:3" x14ac:dyDescent="0.25">
      <c r="A560" s="5" t="s">
        <v>160</v>
      </c>
      <c r="B560" s="5"/>
      <c r="C560" s="5"/>
    </row>
    <row r="561" spans="1:3" x14ac:dyDescent="0.25">
      <c r="A561" s="12" t="s">
        <v>5</v>
      </c>
      <c r="B561" s="6"/>
      <c r="C561" s="7"/>
    </row>
    <row r="562" spans="1:3" x14ac:dyDescent="0.25">
      <c r="A562" s="21" t="s">
        <v>6</v>
      </c>
      <c r="B562" s="22" t="s">
        <v>7</v>
      </c>
      <c r="C562" s="23">
        <v>41487</v>
      </c>
    </row>
    <row r="563" spans="1:3" x14ac:dyDescent="0.25">
      <c r="A563" s="21" t="s">
        <v>33</v>
      </c>
      <c r="B563" s="22" t="s">
        <v>34</v>
      </c>
      <c r="C563" s="23">
        <v>41487</v>
      </c>
    </row>
    <row r="564" spans="1:3" x14ac:dyDescent="0.25">
      <c r="A564" s="21" t="s">
        <v>10</v>
      </c>
      <c r="B564" s="22" t="s">
        <v>11</v>
      </c>
      <c r="C564" s="23">
        <v>3152</v>
      </c>
    </row>
    <row r="565" spans="1:3" ht="31.5" x14ac:dyDescent="0.25">
      <c r="A565" s="21" t="s">
        <v>12</v>
      </c>
      <c r="B565" s="22" t="s">
        <v>13</v>
      </c>
      <c r="C565" s="23">
        <v>1323</v>
      </c>
    </row>
    <row r="566" spans="1:3" x14ac:dyDescent="0.25">
      <c r="A566" s="21" t="s">
        <v>14</v>
      </c>
      <c r="B566" s="22" t="s">
        <v>15</v>
      </c>
      <c r="C566" s="23">
        <v>1474</v>
      </c>
    </row>
    <row r="567" spans="1:3" x14ac:dyDescent="0.25">
      <c r="A567" s="21" t="s">
        <v>16</v>
      </c>
      <c r="B567" s="22" t="s">
        <v>17</v>
      </c>
      <c r="C567" s="23">
        <v>355</v>
      </c>
    </row>
    <row r="568" spans="1:3" x14ac:dyDescent="0.25">
      <c r="A568" s="21" t="s">
        <v>105</v>
      </c>
      <c r="B568" s="22" t="s">
        <v>106</v>
      </c>
      <c r="C568" s="23">
        <v>11706</v>
      </c>
    </row>
    <row r="569" spans="1:3" x14ac:dyDescent="0.25">
      <c r="A569" s="21" t="s">
        <v>149</v>
      </c>
      <c r="B569" s="22" t="s">
        <v>150</v>
      </c>
      <c r="C569" s="23">
        <v>11706</v>
      </c>
    </row>
    <row r="570" spans="1:3" x14ac:dyDescent="0.25">
      <c r="A570" s="5" t="s">
        <v>24</v>
      </c>
      <c r="B570" s="5"/>
      <c r="C570" s="23">
        <v>56345</v>
      </c>
    </row>
    <row r="571" spans="1:3" x14ac:dyDescent="0.25">
      <c r="A571" s="21"/>
      <c r="B571" s="6"/>
      <c r="C571" s="23"/>
    </row>
    <row r="572" spans="1:3" x14ac:dyDescent="0.25">
      <c r="A572" s="5" t="s">
        <v>161</v>
      </c>
      <c r="B572" s="5"/>
      <c r="C572" s="23">
        <v>56345</v>
      </c>
    </row>
    <row r="573" spans="1:3" x14ac:dyDescent="0.25">
      <c r="A573" s="21"/>
      <c r="B573" s="6"/>
      <c r="C573" s="23"/>
    </row>
    <row r="574" spans="1:3" x14ac:dyDescent="0.25">
      <c r="A574" s="5" t="s">
        <v>162</v>
      </c>
      <c r="B574" s="5"/>
      <c r="C574" s="5"/>
    </row>
    <row r="575" spans="1:3" x14ac:dyDescent="0.25">
      <c r="A575" s="12" t="s">
        <v>5</v>
      </c>
      <c r="B575" s="6"/>
      <c r="C575" s="7"/>
    </row>
    <row r="576" spans="1:3" ht="31.5" x14ac:dyDescent="0.25">
      <c r="A576" s="21" t="s">
        <v>27</v>
      </c>
      <c r="B576" s="22" t="s">
        <v>28</v>
      </c>
      <c r="C576" s="23">
        <v>275549</v>
      </c>
    </row>
    <row r="577" spans="1:3" x14ac:dyDescent="0.25">
      <c r="A577" s="21" t="s">
        <v>29</v>
      </c>
      <c r="B577" s="22" t="s">
        <v>30</v>
      </c>
      <c r="C577" s="23">
        <v>275549</v>
      </c>
    </row>
    <row r="578" spans="1:3" x14ac:dyDescent="0.25">
      <c r="A578" s="21" t="s">
        <v>6</v>
      </c>
      <c r="B578" s="22" t="s">
        <v>7</v>
      </c>
      <c r="C578" s="23">
        <v>29228</v>
      </c>
    </row>
    <row r="579" spans="1:3" x14ac:dyDescent="0.25">
      <c r="A579" s="21" t="s">
        <v>33</v>
      </c>
      <c r="B579" s="22" t="s">
        <v>34</v>
      </c>
      <c r="C579" s="23">
        <v>720</v>
      </c>
    </row>
    <row r="580" spans="1:3" ht="31.5" x14ac:dyDescent="0.25">
      <c r="A580" s="21" t="s">
        <v>35</v>
      </c>
      <c r="B580" s="22" t="s">
        <v>36</v>
      </c>
      <c r="C580" s="23">
        <v>4393</v>
      </c>
    </row>
    <row r="581" spans="1:3" x14ac:dyDescent="0.25">
      <c r="A581" s="21" t="s">
        <v>45</v>
      </c>
      <c r="B581" s="22" t="s">
        <v>46</v>
      </c>
      <c r="C581" s="23">
        <v>20769</v>
      </c>
    </row>
    <row r="582" spans="1:3" x14ac:dyDescent="0.25">
      <c r="A582" s="21" t="s">
        <v>37</v>
      </c>
      <c r="B582" s="22" t="s">
        <v>38</v>
      </c>
      <c r="C582" s="23">
        <v>3346</v>
      </c>
    </row>
    <row r="583" spans="1:3" x14ac:dyDescent="0.25">
      <c r="A583" s="21" t="s">
        <v>10</v>
      </c>
      <c r="B583" s="22" t="s">
        <v>11</v>
      </c>
      <c r="C583" s="23">
        <v>54516</v>
      </c>
    </row>
    <row r="584" spans="1:3" ht="31.5" x14ac:dyDescent="0.25">
      <c r="A584" s="21" t="s">
        <v>12</v>
      </c>
      <c r="B584" s="22" t="s">
        <v>13</v>
      </c>
      <c r="C584" s="23">
        <v>33824</v>
      </c>
    </row>
    <row r="585" spans="1:3" x14ac:dyDescent="0.25">
      <c r="A585" s="21" t="s">
        <v>14</v>
      </c>
      <c r="B585" s="22" t="s">
        <v>15</v>
      </c>
      <c r="C585" s="23">
        <v>14166</v>
      </c>
    </row>
    <row r="586" spans="1:3" x14ac:dyDescent="0.25">
      <c r="A586" s="21" t="s">
        <v>16</v>
      </c>
      <c r="B586" s="22" t="s">
        <v>17</v>
      </c>
      <c r="C586" s="23">
        <v>6526</v>
      </c>
    </row>
    <row r="587" spans="1:3" x14ac:dyDescent="0.25">
      <c r="A587" s="21" t="s">
        <v>18</v>
      </c>
      <c r="B587" s="22" t="s">
        <v>19</v>
      </c>
      <c r="C587" s="23">
        <v>180186</v>
      </c>
    </row>
    <row r="588" spans="1:3" x14ac:dyDescent="0.25">
      <c r="A588" s="21" t="s">
        <v>55</v>
      </c>
      <c r="B588" s="22" t="s">
        <v>56</v>
      </c>
      <c r="C588" s="23">
        <v>51632</v>
      </c>
    </row>
    <row r="589" spans="1:3" x14ac:dyDescent="0.25">
      <c r="A589" s="21" t="s">
        <v>97</v>
      </c>
      <c r="B589" s="22" t="s">
        <v>98</v>
      </c>
      <c r="C589" s="23">
        <v>611</v>
      </c>
    </row>
    <row r="590" spans="1:3" x14ac:dyDescent="0.25">
      <c r="A590" s="21" t="s">
        <v>73</v>
      </c>
      <c r="B590" s="22" t="s">
        <v>74</v>
      </c>
      <c r="C590" s="23">
        <v>4022</v>
      </c>
    </row>
    <row r="591" spans="1:3" x14ac:dyDescent="0.25">
      <c r="A591" s="21" t="s">
        <v>20</v>
      </c>
      <c r="B591" s="22" t="s">
        <v>21</v>
      </c>
      <c r="C591" s="23">
        <v>9019</v>
      </c>
    </row>
    <row r="592" spans="1:3" x14ac:dyDescent="0.25">
      <c r="A592" s="21" t="s">
        <v>47</v>
      </c>
      <c r="B592" s="22" t="s">
        <v>48</v>
      </c>
      <c r="C592" s="23">
        <v>89136</v>
      </c>
    </row>
    <row r="593" spans="1:3" x14ac:dyDescent="0.25">
      <c r="A593" s="21" t="s">
        <v>49</v>
      </c>
      <c r="B593" s="22" t="s">
        <v>50</v>
      </c>
      <c r="C593" s="23">
        <v>25503</v>
      </c>
    </row>
    <row r="594" spans="1:3" x14ac:dyDescent="0.25">
      <c r="A594" s="21" t="s">
        <v>22</v>
      </c>
      <c r="B594" s="22" t="s">
        <v>23</v>
      </c>
      <c r="C594" s="23">
        <v>100</v>
      </c>
    </row>
    <row r="595" spans="1:3" x14ac:dyDescent="0.25">
      <c r="A595" s="21" t="s">
        <v>79</v>
      </c>
      <c r="B595" s="22" t="s">
        <v>80</v>
      </c>
      <c r="C595" s="23">
        <v>23</v>
      </c>
    </row>
    <row r="596" spans="1:3" x14ac:dyDescent="0.25">
      <c r="A596" s="21" t="s">
        <v>81</v>
      </c>
      <c r="B596" s="22" t="s">
        <v>82</v>
      </c>
      <c r="C596" s="23">
        <v>140</v>
      </c>
    </row>
    <row r="597" spans="1:3" x14ac:dyDescent="0.25">
      <c r="A597" s="21" t="s">
        <v>83</v>
      </c>
      <c r="B597" s="22" t="s">
        <v>84</v>
      </c>
      <c r="C597" s="23">
        <v>87</v>
      </c>
    </row>
    <row r="598" spans="1:3" x14ac:dyDescent="0.25">
      <c r="A598" s="21" t="s">
        <v>85</v>
      </c>
      <c r="B598" s="22" t="s">
        <v>86</v>
      </c>
      <c r="C598" s="23">
        <v>87</v>
      </c>
    </row>
    <row r="599" spans="1:3" x14ac:dyDescent="0.25">
      <c r="A599" s="5" t="s">
        <v>24</v>
      </c>
      <c r="B599" s="5"/>
      <c r="C599" s="23">
        <v>539566</v>
      </c>
    </row>
    <row r="600" spans="1:3" x14ac:dyDescent="0.25">
      <c r="A600" s="12" t="s">
        <v>59</v>
      </c>
      <c r="B600" s="6"/>
      <c r="C600" s="7"/>
    </row>
    <row r="601" spans="1:3" x14ac:dyDescent="0.25">
      <c r="A601" s="21" t="s">
        <v>87</v>
      </c>
      <c r="B601" s="22" t="s">
        <v>88</v>
      </c>
      <c r="C601" s="23">
        <v>12461</v>
      </c>
    </row>
    <row r="602" spans="1:3" x14ac:dyDescent="0.25">
      <c r="A602" s="21" t="s">
        <v>89</v>
      </c>
      <c r="B602" s="22" t="s">
        <v>90</v>
      </c>
      <c r="C602" s="23">
        <v>12461</v>
      </c>
    </row>
    <row r="603" spans="1:3" x14ac:dyDescent="0.25">
      <c r="A603" s="5" t="s">
        <v>62</v>
      </c>
      <c r="B603" s="5"/>
      <c r="C603" s="23">
        <v>12461</v>
      </c>
    </row>
    <row r="604" spans="1:3" x14ac:dyDescent="0.25">
      <c r="A604" s="21"/>
      <c r="B604" s="6"/>
      <c r="C604" s="23"/>
    </row>
    <row r="605" spans="1:3" x14ac:dyDescent="0.25">
      <c r="A605" s="5" t="s">
        <v>163</v>
      </c>
      <c r="B605" s="5"/>
      <c r="C605" s="23">
        <v>552027</v>
      </c>
    </row>
    <row r="606" spans="1:3" x14ac:dyDescent="0.25">
      <c r="A606" s="21"/>
      <c r="B606" s="6"/>
      <c r="C606" s="23"/>
    </row>
    <row r="607" spans="1:3" x14ac:dyDescent="0.25">
      <c r="A607" s="5" t="s">
        <v>164</v>
      </c>
      <c r="B607" s="5"/>
      <c r="C607" s="5"/>
    </row>
    <row r="608" spans="1:3" x14ac:dyDescent="0.25">
      <c r="A608" s="12" t="s">
        <v>5</v>
      </c>
      <c r="B608" s="6"/>
      <c r="C608" s="7"/>
    </row>
    <row r="609" spans="1:3" ht="31.5" x14ac:dyDescent="0.25">
      <c r="A609" s="21" t="s">
        <v>27</v>
      </c>
      <c r="B609" s="22" t="s">
        <v>28</v>
      </c>
      <c r="C609" s="23">
        <v>173592</v>
      </c>
    </row>
    <row r="610" spans="1:3" x14ac:dyDescent="0.25">
      <c r="A610" s="21" t="s">
        <v>29</v>
      </c>
      <c r="B610" s="22" t="s">
        <v>30</v>
      </c>
      <c r="C610" s="23">
        <v>173592</v>
      </c>
    </row>
    <row r="611" spans="1:3" x14ac:dyDescent="0.25">
      <c r="A611" s="21" t="s">
        <v>6</v>
      </c>
      <c r="B611" s="22" t="s">
        <v>7</v>
      </c>
      <c r="C611" s="23">
        <v>23401</v>
      </c>
    </row>
    <row r="612" spans="1:3" ht="31.5" x14ac:dyDescent="0.25">
      <c r="A612" s="21" t="s">
        <v>35</v>
      </c>
      <c r="B612" s="22" t="s">
        <v>36</v>
      </c>
      <c r="C612" s="23">
        <v>3754</v>
      </c>
    </row>
    <row r="613" spans="1:3" x14ac:dyDescent="0.25">
      <c r="A613" s="21" t="s">
        <v>45</v>
      </c>
      <c r="B613" s="22" t="s">
        <v>46</v>
      </c>
      <c r="C613" s="23">
        <v>18878</v>
      </c>
    </row>
    <row r="614" spans="1:3" x14ac:dyDescent="0.25">
      <c r="A614" s="21" t="s">
        <v>37</v>
      </c>
      <c r="B614" s="22" t="s">
        <v>38</v>
      </c>
      <c r="C614" s="23">
        <v>769</v>
      </c>
    </row>
    <row r="615" spans="1:3" x14ac:dyDescent="0.25">
      <c r="A615" s="21" t="s">
        <v>10</v>
      </c>
      <c r="B615" s="22" t="s">
        <v>11</v>
      </c>
      <c r="C615" s="23">
        <v>33953</v>
      </c>
    </row>
    <row r="616" spans="1:3" ht="31.5" x14ac:dyDescent="0.25">
      <c r="A616" s="21" t="s">
        <v>12</v>
      </c>
      <c r="B616" s="22" t="s">
        <v>13</v>
      </c>
      <c r="C616" s="23">
        <v>21739</v>
      </c>
    </row>
    <row r="617" spans="1:3" x14ac:dyDescent="0.25">
      <c r="A617" s="21" t="s">
        <v>14</v>
      </c>
      <c r="B617" s="22" t="s">
        <v>15</v>
      </c>
      <c r="C617" s="23">
        <v>8722</v>
      </c>
    </row>
    <row r="618" spans="1:3" x14ac:dyDescent="0.25">
      <c r="A618" s="21" t="s">
        <v>16</v>
      </c>
      <c r="B618" s="22" t="s">
        <v>17</v>
      </c>
      <c r="C618" s="23">
        <v>3492</v>
      </c>
    </row>
    <row r="619" spans="1:3" x14ac:dyDescent="0.25">
      <c r="A619" s="21" t="s">
        <v>18</v>
      </c>
      <c r="B619" s="22" t="s">
        <v>19</v>
      </c>
      <c r="C619" s="23">
        <v>69180</v>
      </c>
    </row>
    <row r="620" spans="1:3" x14ac:dyDescent="0.25">
      <c r="A620" s="21" t="s">
        <v>55</v>
      </c>
      <c r="B620" s="22" t="s">
        <v>56</v>
      </c>
      <c r="C620" s="23">
        <v>25907</v>
      </c>
    </row>
    <row r="621" spans="1:3" x14ac:dyDescent="0.25">
      <c r="A621" s="21" t="s">
        <v>73</v>
      </c>
      <c r="B621" s="22" t="s">
        <v>74</v>
      </c>
      <c r="C621" s="23">
        <v>3482</v>
      </c>
    </row>
    <row r="622" spans="1:3" x14ac:dyDescent="0.25">
      <c r="A622" s="21" t="s">
        <v>20</v>
      </c>
      <c r="B622" s="22" t="s">
        <v>21</v>
      </c>
      <c r="C622" s="23">
        <v>2248</v>
      </c>
    </row>
    <row r="623" spans="1:3" x14ac:dyDescent="0.25">
      <c r="A623" s="21" t="s">
        <v>47</v>
      </c>
      <c r="B623" s="22" t="s">
        <v>48</v>
      </c>
      <c r="C623" s="23">
        <v>28878</v>
      </c>
    </row>
    <row r="624" spans="1:3" x14ac:dyDescent="0.25">
      <c r="A624" s="21" t="s">
        <v>49</v>
      </c>
      <c r="B624" s="22" t="s">
        <v>50</v>
      </c>
      <c r="C624" s="23">
        <v>8106</v>
      </c>
    </row>
    <row r="625" spans="1:3" x14ac:dyDescent="0.25">
      <c r="A625" s="21" t="s">
        <v>22</v>
      </c>
      <c r="B625" s="22" t="s">
        <v>23</v>
      </c>
      <c r="C625" s="23">
        <v>40</v>
      </c>
    </row>
    <row r="626" spans="1:3" x14ac:dyDescent="0.25">
      <c r="A626" s="21" t="s">
        <v>79</v>
      </c>
      <c r="B626" s="22" t="s">
        <v>80</v>
      </c>
      <c r="C626" s="23">
        <v>519</v>
      </c>
    </row>
    <row r="627" spans="1:3" x14ac:dyDescent="0.25">
      <c r="A627" s="21" t="s">
        <v>83</v>
      </c>
      <c r="B627" s="22" t="s">
        <v>84</v>
      </c>
      <c r="C627" s="23">
        <v>87</v>
      </c>
    </row>
    <row r="628" spans="1:3" x14ac:dyDescent="0.25">
      <c r="A628" s="21" t="s">
        <v>85</v>
      </c>
      <c r="B628" s="22" t="s">
        <v>86</v>
      </c>
      <c r="C628" s="23">
        <v>87</v>
      </c>
    </row>
    <row r="629" spans="1:3" x14ac:dyDescent="0.25">
      <c r="A629" s="5" t="s">
        <v>24</v>
      </c>
      <c r="B629" s="5"/>
      <c r="C629" s="23">
        <v>300213</v>
      </c>
    </row>
    <row r="630" spans="1:3" x14ac:dyDescent="0.25">
      <c r="A630" s="21"/>
      <c r="B630" s="6"/>
      <c r="C630" s="23"/>
    </row>
    <row r="631" spans="1:3" x14ac:dyDescent="0.25">
      <c r="A631" s="5" t="s">
        <v>165</v>
      </c>
      <c r="B631" s="5"/>
      <c r="C631" s="23">
        <v>300213</v>
      </c>
    </row>
    <row r="632" spans="1:3" x14ac:dyDescent="0.25">
      <c r="A632" s="21"/>
      <c r="B632" s="6"/>
      <c r="C632" s="23"/>
    </row>
    <row r="633" spans="1:3" x14ac:dyDescent="0.25">
      <c r="A633" s="5" t="s">
        <v>166</v>
      </c>
      <c r="B633" s="5"/>
      <c r="C633" s="5"/>
    </row>
    <row r="634" spans="1:3" x14ac:dyDescent="0.25">
      <c r="A634" s="12" t="s">
        <v>5</v>
      </c>
      <c r="B634" s="6"/>
      <c r="C634" s="7"/>
    </row>
    <row r="635" spans="1:3" x14ac:dyDescent="0.25">
      <c r="A635" s="21" t="s">
        <v>18</v>
      </c>
      <c r="B635" s="22" t="s">
        <v>19</v>
      </c>
      <c r="C635" s="23">
        <v>18438</v>
      </c>
    </row>
    <row r="636" spans="1:3" x14ac:dyDescent="0.25">
      <c r="A636" s="21" t="s">
        <v>49</v>
      </c>
      <c r="B636" s="22" t="s">
        <v>50</v>
      </c>
      <c r="C636" s="23">
        <v>18438</v>
      </c>
    </row>
    <row r="637" spans="1:3" x14ac:dyDescent="0.25">
      <c r="A637" s="5" t="s">
        <v>24</v>
      </c>
      <c r="B637" s="5"/>
      <c r="C637" s="23">
        <v>18438</v>
      </c>
    </row>
    <row r="638" spans="1:3" x14ac:dyDescent="0.25">
      <c r="A638" s="21"/>
      <c r="B638" s="6"/>
      <c r="C638" s="23"/>
    </row>
    <row r="639" spans="1:3" x14ac:dyDescent="0.25">
      <c r="A639" s="5" t="s">
        <v>167</v>
      </c>
      <c r="B639" s="5"/>
      <c r="C639" s="23">
        <v>18438</v>
      </c>
    </row>
    <row r="640" spans="1:3" x14ac:dyDescent="0.25">
      <c r="A640" s="21"/>
      <c r="B640" s="6"/>
      <c r="C640" s="23"/>
    </row>
    <row r="641" spans="1:3" x14ac:dyDescent="0.25">
      <c r="A641" s="5" t="s">
        <v>168</v>
      </c>
      <c r="B641" s="5"/>
      <c r="C641" s="5"/>
    </row>
    <row r="642" spans="1:3" x14ac:dyDescent="0.25">
      <c r="A642" s="12" t="s">
        <v>5</v>
      </c>
      <c r="B642" s="6"/>
      <c r="C642" s="7"/>
    </row>
    <row r="643" spans="1:3" ht="31.5" x14ac:dyDescent="0.25">
      <c r="A643" s="21" t="s">
        <v>27</v>
      </c>
      <c r="B643" s="22" t="s">
        <v>28</v>
      </c>
      <c r="C643" s="23">
        <v>73201</v>
      </c>
    </row>
    <row r="644" spans="1:3" x14ac:dyDescent="0.25">
      <c r="A644" s="21" t="s">
        <v>29</v>
      </c>
      <c r="B644" s="22" t="s">
        <v>30</v>
      </c>
      <c r="C644" s="23">
        <v>73201</v>
      </c>
    </row>
    <row r="645" spans="1:3" x14ac:dyDescent="0.25">
      <c r="A645" s="21" t="s">
        <v>6</v>
      </c>
      <c r="B645" s="22" t="s">
        <v>7</v>
      </c>
      <c r="C645" s="23">
        <v>4319</v>
      </c>
    </row>
    <row r="646" spans="1:3" x14ac:dyDescent="0.25">
      <c r="A646" s="21" t="s">
        <v>33</v>
      </c>
      <c r="B646" s="22" t="s">
        <v>34</v>
      </c>
      <c r="C646" s="23">
        <v>520</v>
      </c>
    </row>
    <row r="647" spans="1:3" ht="31.5" x14ac:dyDescent="0.25">
      <c r="A647" s="21" t="s">
        <v>35</v>
      </c>
      <c r="B647" s="22" t="s">
        <v>36</v>
      </c>
      <c r="C647" s="23">
        <v>1314</v>
      </c>
    </row>
    <row r="648" spans="1:3" x14ac:dyDescent="0.25">
      <c r="A648" s="21" t="s">
        <v>37</v>
      </c>
      <c r="B648" s="22" t="s">
        <v>38</v>
      </c>
      <c r="C648" s="23">
        <v>2485</v>
      </c>
    </row>
    <row r="649" spans="1:3" x14ac:dyDescent="0.25">
      <c r="A649" s="21" t="s">
        <v>10</v>
      </c>
      <c r="B649" s="22" t="s">
        <v>11</v>
      </c>
      <c r="C649" s="23">
        <v>14592</v>
      </c>
    </row>
    <row r="650" spans="1:3" ht="31.5" x14ac:dyDescent="0.25">
      <c r="A650" s="21" t="s">
        <v>12</v>
      </c>
      <c r="B650" s="22" t="s">
        <v>13</v>
      </c>
      <c r="C650" s="23">
        <v>8880</v>
      </c>
    </row>
    <row r="651" spans="1:3" x14ac:dyDescent="0.25">
      <c r="A651" s="21" t="s">
        <v>14</v>
      </c>
      <c r="B651" s="22" t="s">
        <v>15</v>
      </c>
      <c r="C651" s="23">
        <v>3734</v>
      </c>
    </row>
    <row r="652" spans="1:3" x14ac:dyDescent="0.25">
      <c r="A652" s="21" t="s">
        <v>16</v>
      </c>
      <c r="B652" s="22" t="s">
        <v>17</v>
      </c>
      <c r="C652" s="23">
        <v>1978</v>
      </c>
    </row>
    <row r="653" spans="1:3" x14ac:dyDescent="0.25">
      <c r="A653" s="21" t="s">
        <v>18</v>
      </c>
      <c r="B653" s="22" t="s">
        <v>19</v>
      </c>
      <c r="C653" s="23">
        <v>69645</v>
      </c>
    </row>
    <row r="654" spans="1:3" x14ac:dyDescent="0.25">
      <c r="A654" s="21" t="s">
        <v>73</v>
      </c>
      <c r="B654" s="22" t="s">
        <v>74</v>
      </c>
      <c r="C654" s="23">
        <v>645</v>
      </c>
    </row>
    <row r="655" spans="1:3" x14ac:dyDescent="0.25">
      <c r="A655" s="21" t="s">
        <v>20</v>
      </c>
      <c r="B655" s="22" t="s">
        <v>21</v>
      </c>
      <c r="C655" s="23">
        <v>1080</v>
      </c>
    </row>
    <row r="656" spans="1:3" x14ac:dyDescent="0.25">
      <c r="A656" s="21" t="s">
        <v>47</v>
      </c>
      <c r="B656" s="22" t="s">
        <v>48</v>
      </c>
      <c r="C656" s="23">
        <v>5041</v>
      </c>
    </row>
    <row r="657" spans="1:3" x14ac:dyDescent="0.25">
      <c r="A657" s="21" t="s">
        <v>49</v>
      </c>
      <c r="B657" s="22" t="s">
        <v>50</v>
      </c>
      <c r="C657" s="23">
        <v>62141</v>
      </c>
    </row>
    <row r="658" spans="1:3" x14ac:dyDescent="0.25">
      <c r="A658" s="21" t="s">
        <v>79</v>
      </c>
      <c r="B658" s="22" t="s">
        <v>80</v>
      </c>
      <c r="C658" s="23">
        <v>738</v>
      </c>
    </row>
    <row r="659" spans="1:3" x14ac:dyDescent="0.25">
      <c r="A659" s="21" t="s">
        <v>83</v>
      </c>
      <c r="B659" s="22" t="s">
        <v>84</v>
      </c>
      <c r="C659" s="23">
        <v>87</v>
      </c>
    </row>
    <row r="660" spans="1:3" x14ac:dyDescent="0.25">
      <c r="A660" s="21" t="s">
        <v>85</v>
      </c>
      <c r="B660" s="22" t="s">
        <v>86</v>
      </c>
      <c r="C660" s="23">
        <v>87</v>
      </c>
    </row>
    <row r="661" spans="1:3" x14ac:dyDescent="0.25">
      <c r="A661" s="5" t="s">
        <v>24</v>
      </c>
      <c r="B661" s="5"/>
      <c r="C661" s="23">
        <v>161844</v>
      </c>
    </row>
    <row r="662" spans="1:3" x14ac:dyDescent="0.25">
      <c r="A662" s="21"/>
      <c r="B662" s="6"/>
      <c r="C662" s="23"/>
    </row>
    <row r="663" spans="1:3" x14ac:dyDescent="0.25">
      <c r="A663" s="5" t="s">
        <v>169</v>
      </c>
      <c r="B663" s="5"/>
      <c r="C663" s="23">
        <v>161844</v>
      </c>
    </row>
    <row r="664" spans="1:3" x14ac:dyDescent="0.25">
      <c r="A664" s="21"/>
      <c r="B664" s="6"/>
      <c r="C664" s="23"/>
    </row>
    <row r="665" spans="1:3" x14ac:dyDescent="0.25">
      <c r="A665" s="5" t="s">
        <v>170</v>
      </c>
      <c r="B665" s="5"/>
      <c r="C665" s="5"/>
    </row>
    <row r="666" spans="1:3" x14ac:dyDescent="0.25">
      <c r="A666" s="12" t="s">
        <v>5</v>
      </c>
      <c r="B666" s="6"/>
      <c r="C666" s="7"/>
    </row>
    <row r="667" spans="1:3" ht="31.5" x14ac:dyDescent="0.25">
      <c r="A667" s="21" t="s">
        <v>27</v>
      </c>
      <c r="B667" s="22" t="s">
        <v>28</v>
      </c>
      <c r="C667" s="23">
        <v>142438</v>
      </c>
    </row>
    <row r="668" spans="1:3" x14ac:dyDescent="0.25">
      <c r="A668" s="21" t="s">
        <v>29</v>
      </c>
      <c r="B668" s="22" t="s">
        <v>30</v>
      </c>
      <c r="C668" s="23">
        <v>142438</v>
      </c>
    </row>
    <row r="669" spans="1:3" x14ac:dyDescent="0.25">
      <c r="A669" s="21" t="s">
        <v>6</v>
      </c>
      <c r="B669" s="22" t="s">
        <v>7</v>
      </c>
      <c r="C669" s="23">
        <v>8277</v>
      </c>
    </row>
    <row r="670" spans="1:3" x14ac:dyDescent="0.25">
      <c r="A670" s="21" t="s">
        <v>33</v>
      </c>
      <c r="B670" s="22" t="s">
        <v>34</v>
      </c>
      <c r="C670" s="23">
        <v>2075</v>
      </c>
    </row>
    <row r="671" spans="1:3" ht="31.5" x14ac:dyDescent="0.25">
      <c r="A671" s="21" t="s">
        <v>35</v>
      </c>
      <c r="B671" s="22" t="s">
        <v>36</v>
      </c>
      <c r="C671" s="23">
        <v>2534</v>
      </c>
    </row>
    <row r="672" spans="1:3" x14ac:dyDescent="0.25">
      <c r="A672" s="21" t="s">
        <v>45</v>
      </c>
      <c r="B672" s="22" t="s">
        <v>46</v>
      </c>
      <c r="C672" s="23">
        <v>126</v>
      </c>
    </row>
    <row r="673" spans="1:3" x14ac:dyDescent="0.25">
      <c r="A673" s="21" t="s">
        <v>37</v>
      </c>
      <c r="B673" s="22" t="s">
        <v>38</v>
      </c>
      <c r="C673" s="23">
        <v>3542</v>
      </c>
    </row>
    <row r="674" spans="1:3" x14ac:dyDescent="0.25">
      <c r="A674" s="21" t="s">
        <v>10</v>
      </c>
      <c r="B674" s="22" t="s">
        <v>11</v>
      </c>
      <c r="C674" s="23">
        <v>28401</v>
      </c>
    </row>
    <row r="675" spans="1:3" ht="31.5" x14ac:dyDescent="0.25">
      <c r="A675" s="21" t="s">
        <v>12</v>
      </c>
      <c r="B675" s="22" t="s">
        <v>13</v>
      </c>
      <c r="C675" s="23">
        <v>17153</v>
      </c>
    </row>
    <row r="676" spans="1:3" x14ac:dyDescent="0.25">
      <c r="A676" s="21" t="s">
        <v>14</v>
      </c>
      <c r="B676" s="22" t="s">
        <v>15</v>
      </c>
      <c r="C676" s="23">
        <v>7447</v>
      </c>
    </row>
    <row r="677" spans="1:3" x14ac:dyDescent="0.25">
      <c r="A677" s="21" t="s">
        <v>16</v>
      </c>
      <c r="B677" s="22" t="s">
        <v>17</v>
      </c>
      <c r="C677" s="23">
        <v>3801</v>
      </c>
    </row>
    <row r="678" spans="1:3" x14ac:dyDescent="0.25">
      <c r="A678" s="21" t="s">
        <v>18</v>
      </c>
      <c r="B678" s="22" t="s">
        <v>19</v>
      </c>
      <c r="C678" s="23">
        <v>133485</v>
      </c>
    </row>
    <row r="679" spans="1:3" x14ac:dyDescent="0.25">
      <c r="A679" s="21" t="s">
        <v>55</v>
      </c>
      <c r="B679" s="22" t="s">
        <v>56</v>
      </c>
      <c r="C679" s="23">
        <v>2940</v>
      </c>
    </row>
    <row r="680" spans="1:3" x14ac:dyDescent="0.25">
      <c r="A680" s="21" t="s">
        <v>73</v>
      </c>
      <c r="B680" s="22" t="s">
        <v>74</v>
      </c>
      <c r="C680" s="23">
        <v>812</v>
      </c>
    </row>
    <row r="681" spans="1:3" x14ac:dyDescent="0.25">
      <c r="A681" s="21" t="s">
        <v>75</v>
      </c>
      <c r="B681" s="22" t="s">
        <v>76</v>
      </c>
      <c r="C681" s="23">
        <v>176</v>
      </c>
    </row>
    <row r="682" spans="1:3" x14ac:dyDescent="0.25">
      <c r="A682" s="21" t="s">
        <v>20</v>
      </c>
      <c r="B682" s="22" t="s">
        <v>21</v>
      </c>
      <c r="C682" s="23">
        <v>2700</v>
      </c>
    </row>
    <row r="683" spans="1:3" x14ac:dyDescent="0.25">
      <c r="A683" s="21" t="s">
        <v>47</v>
      </c>
      <c r="B683" s="22" t="s">
        <v>48</v>
      </c>
      <c r="C683" s="23">
        <v>7146</v>
      </c>
    </row>
    <row r="684" spans="1:3" x14ac:dyDescent="0.25">
      <c r="A684" s="21" t="s">
        <v>49</v>
      </c>
      <c r="B684" s="22" t="s">
        <v>50</v>
      </c>
      <c r="C684" s="23">
        <v>117454</v>
      </c>
    </row>
    <row r="685" spans="1:3" x14ac:dyDescent="0.25">
      <c r="A685" s="21" t="s">
        <v>79</v>
      </c>
      <c r="B685" s="22" t="s">
        <v>80</v>
      </c>
      <c r="C685" s="23">
        <v>2257</v>
      </c>
    </row>
    <row r="686" spans="1:3" x14ac:dyDescent="0.25">
      <c r="A686" s="5" t="s">
        <v>24</v>
      </c>
      <c r="B686" s="5"/>
      <c r="C686" s="23">
        <v>312601</v>
      </c>
    </row>
    <row r="687" spans="1:3" x14ac:dyDescent="0.25">
      <c r="A687" s="21"/>
      <c r="B687" s="6"/>
      <c r="C687" s="23"/>
    </row>
    <row r="688" spans="1:3" x14ac:dyDescent="0.25">
      <c r="A688" s="5" t="s">
        <v>171</v>
      </c>
      <c r="B688" s="5"/>
      <c r="C688" s="23">
        <v>312601</v>
      </c>
    </row>
    <row r="689" spans="1:3" x14ac:dyDescent="0.25">
      <c r="A689" s="21"/>
      <c r="B689" s="6"/>
      <c r="C689" s="23"/>
    </row>
    <row r="690" spans="1:3" x14ac:dyDescent="0.25">
      <c r="A690" s="5" t="s">
        <v>172</v>
      </c>
      <c r="B690" s="5"/>
      <c r="C690" s="5"/>
    </row>
    <row r="691" spans="1:3" x14ac:dyDescent="0.25">
      <c r="A691" s="12" t="s">
        <v>5</v>
      </c>
      <c r="B691" s="6"/>
      <c r="C691" s="7"/>
    </row>
    <row r="692" spans="1:3" ht="31.5" x14ac:dyDescent="0.25">
      <c r="A692" s="21" t="s">
        <v>27</v>
      </c>
      <c r="B692" s="22" t="s">
        <v>28</v>
      </c>
      <c r="C692" s="23">
        <v>45421</v>
      </c>
    </row>
    <row r="693" spans="1:3" x14ac:dyDescent="0.25">
      <c r="A693" s="21" t="s">
        <v>29</v>
      </c>
      <c r="B693" s="22" t="s">
        <v>30</v>
      </c>
      <c r="C693" s="23">
        <v>45421</v>
      </c>
    </row>
    <row r="694" spans="1:3" x14ac:dyDescent="0.25">
      <c r="A694" s="21" t="s">
        <v>6</v>
      </c>
      <c r="B694" s="22" t="s">
        <v>7</v>
      </c>
      <c r="C694" s="23">
        <v>4919</v>
      </c>
    </row>
    <row r="695" spans="1:3" x14ac:dyDescent="0.25">
      <c r="A695" s="21" t="s">
        <v>33</v>
      </c>
      <c r="B695" s="22" t="s">
        <v>34</v>
      </c>
      <c r="C695" s="23">
        <v>580</v>
      </c>
    </row>
    <row r="696" spans="1:3" ht="31.5" x14ac:dyDescent="0.25">
      <c r="A696" s="21" t="s">
        <v>35</v>
      </c>
      <c r="B696" s="22" t="s">
        <v>36</v>
      </c>
      <c r="C696" s="23">
        <v>847</v>
      </c>
    </row>
    <row r="697" spans="1:3" x14ac:dyDescent="0.25">
      <c r="A697" s="21" t="s">
        <v>45</v>
      </c>
      <c r="B697" s="22" t="s">
        <v>46</v>
      </c>
      <c r="C697" s="23">
        <v>2787</v>
      </c>
    </row>
    <row r="698" spans="1:3" x14ac:dyDescent="0.25">
      <c r="A698" s="21" t="s">
        <v>37</v>
      </c>
      <c r="B698" s="22" t="s">
        <v>38</v>
      </c>
      <c r="C698" s="23">
        <v>705</v>
      </c>
    </row>
    <row r="699" spans="1:3" x14ac:dyDescent="0.25">
      <c r="A699" s="21" t="s">
        <v>10</v>
      </c>
      <c r="B699" s="22" t="s">
        <v>11</v>
      </c>
      <c r="C699" s="23">
        <v>9082</v>
      </c>
    </row>
    <row r="700" spans="1:3" ht="31.5" x14ac:dyDescent="0.25">
      <c r="A700" s="21" t="s">
        <v>12</v>
      </c>
      <c r="B700" s="22" t="s">
        <v>13</v>
      </c>
      <c r="C700" s="23">
        <v>5572</v>
      </c>
    </row>
    <row r="701" spans="1:3" x14ac:dyDescent="0.25">
      <c r="A701" s="21" t="s">
        <v>14</v>
      </c>
      <c r="B701" s="22" t="s">
        <v>15</v>
      </c>
      <c r="C701" s="23">
        <v>2394</v>
      </c>
    </row>
    <row r="702" spans="1:3" x14ac:dyDescent="0.25">
      <c r="A702" s="21" t="s">
        <v>16</v>
      </c>
      <c r="B702" s="22" t="s">
        <v>17</v>
      </c>
      <c r="C702" s="23">
        <v>1116</v>
      </c>
    </row>
    <row r="703" spans="1:3" x14ac:dyDescent="0.25">
      <c r="A703" s="21" t="s">
        <v>18</v>
      </c>
      <c r="B703" s="22" t="s">
        <v>19</v>
      </c>
      <c r="C703" s="23">
        <v>28715</v>
      </c>
    </row>
    <row r="704" spans="1:3" x14ac:dyDescent="0.25">
      <c r="A704" s="21" t="s">
        <v>55</v>
      </c>
      <c r="B704" s="22" t="s">
        <v>56</v>
      </c>
      <c r="C704" s="23">
        <v>5508</v>
      </c>
    </row>
    <row r="705" spans="1:3" x14ac:dyDescent="0.25">
      <c r="A705" s="21" t="s">
        <v>73</v>
      </c>
      <c r="B705" s="22" t="s">
        <v>74</v>
      </c>
      <c r="C705" s="23">
        <v>71</v>
      </c>
    </row>
    <row r="706" spans="1:3" x14ac:dyDescent="0.25">
      <c r="A706" s="21" t="s">
        <v>20</v>
      </c>
      <c r="B706" s="22" t="s">
        <v>21</v>
      </c>
      <c r="C706" s="23">
        <v>527</v>
      </c>
    </row>
    <row r="707" spans="1:3" x14ac:dyDescent="0.25">
      <c r="A707" s="21" t="s">
        <v>47</v>
      </c>
      <c r="B707" s="22" t="s">
        <v>48</v>
      </c>
      <c r="C707" s="23">
        <v>20428</v>
      </c>
    </row>
    <row r="708" spans="1:3" x14ac:dyDescent="0.25">
      <c r="A708" s="21" t="s">
        <v>49</v>
      </c>
      <c r="B708" s="22" t="s">
        <v>50</v>
      </c>
      <c r="C708" s="23">
        <v>2128</v>
      </c>
    </row>
    <row r="709" spans="1:3" x14ac:dyDescent="0.25">
      <c r="A709" s="21" t="s">
        <v>79</v>
      </c>
      <c r="B709" s="22" t="s">
        <v>80</v>
      </c>
      <c r="C709" s="23">
        <v>53</v>
      </c>
    </row>
    <row r="710" spans="1:3" x14ac:dyDescent="0.25">
      <c r="A710" s="5" t="s">
        <v>24</v>
      </c>
      <c r="B710" s="5"/>
      <c r="C710" s="23">
        <v>88137</v>
      </c>
    </row>
    <row r="711" spans="1:3" x14ac:dyDescent="0.25">
      <c r="A711" s="21"/>
      <c r="B711" s="6"/>
      <c r="C711" s="23"/>
    </row>
    <row r="712" spans="1:3" x14ac:dyDescent="0.25">
      <c r="A712" s="5" t="s">
        <v>173</v>
      </c>
      <c r="B712" s="5"/>
      <c r="C712" s="23">
        <v>88137</v>
      </c>
    </row>
    <row r="713" spans="1:3" x14ac:dyDescent="0.25">
      <c r="A713" s="21"/>
      <c r="B713" s="6"/>
      <c r="C713" s="23"/>
    </row>
    <row r="714" spans="1:3" x14ac:dyDescent="0.25">
      <c r="A714" s="5" t="s">
        <v>174</v>
      </c>
      <c r="B714" s="5"/>
      <c r="C714" s="5"/>
    </row>
    <row r="715" spans="1:3" x14ac:dyDescent="0.25">
      <c r="A715" s="12" t="s">
        <v>5</v>
      </c>
      <c r="B715" s="6"/>
      <c r="C715" s="7"/>
    </row>
    <row r="716" spans="1:3" ht="31.5" x14ac:dyDescent="0.25">
      <c r="A716" s="21" t="s">
        <v>27</v>
      </c>
      <c r="B716" s="22" t="s">
        <v>28</v>
      </c>
      <c r="C716" s="23">
        <v>205516</v>
      </c>
    </row>
    <row r="717" spans="1:3" x14ac:dyDescent="0.25">
      <c r="A717" s="21" t="s">
        <v>29</v>
      </c>
      <c r="B717" s="22" t="s">
        <v>30</v>
      </c>
      <c r="C717" s="23">
        <v>205516</v>
      </c>
    </row>
    <row r="718" spans="1:3" x14ac:dyDescent="0.25">
      <c r="A718" s="21" t="s">
        <v>6</v>
      </c>
      <c r="B718" s="22" t="s">
        <v>7</v>
      </c>
      <c r="C718" s="23">
        <v>6773</v>
      </c>
    </row>
    <row r="719" spans="1:3" ht="31.5" x14ac:dyDescent="0.25">
      <c r="A719" s="21" t="s">
        <v>35</v>
      </c>
      <c r="B719" s="22" t="s">
        <v>36</v>
      </c>
      <c r="C719" s="23">
        <v>3528</v>
      </c>
    </row>
    <row r="720" spans="1:3" x14ac:dyDescent="0.25">
      <c r="A720" s="21" t="s">
        <v>45</v>
      </c>
      <c r="B720" s="22" t="s">
        <v>46</v>
      </c>
      <c r="C720" s="23">
        <v>626</v>
      </c>
    </row>
    <row r="721" spans="1:3" x14ac:dyDescent="0.25">
      <c r="A721" s="21" t="s">
        <v>37</v>
      </c>
      <c r="B721" s="22" t="s">
        <v>38</v>
      </c>
      <c r="C721" s="23">
        <v>2619</v>
      </c>
    </row>
    <row r="722" spans="1:3" x14ac:dyDescent="0.25">
      <c r="A722" s="21" t="s">
        <v>10</v>
      </c>
      <c r="B722" s="22" t="s">
        <v>11</v>
      </c>
      <c r="C722" s="23">
        <v>41739</v>
      </c>
    </row>
    <row r="723" spans="1:3" ht="31.5" x14ac:dyDescent="0.25">
      <c r="A723" s="21" t="s">
        <v>12</v>
      </c>
      <c r="B723" s="22" t="s">
        <v>13</v>
      </c>
      <c r="C723" s="23">
        <v>26150</v>
      </c>
    </row>
    <row r="724" spans="1:3" x14ac:dyDescent="0.25">
      <c r="A724" s="21" t="s">
        <v>14</v>
      </c>
      <c r="B724" s="22" t="s">
        <v>15</v>
      </c>
      <c r="C724" s="23">
        <v>10969</v>
      </c>
    </row>
    <row r="725" spans="1:3" x14ac:dyDescent="0.25">
      <c r="A725" s="21" t="s">
        <v>16</v>
      </c>
      <c r="B725" s="22" t="s">
        <v>17</v>
      </c>
      <c r="C725" s="23">
        <v>4620</v>
      </c>
    </row>
    <row r="726" spans="1:3" x14ac:dyDescent="0.25">
      <c r="A726" s="21" t="s">
        <v>18</v>
      </c>
      <c r="B726" s="22" t="s">
        <v>19</v>
      </c>
      <c r="C726" s="23">
        <v>6259</v>
      </c>
    </row>
    <row r="727" spans="1:3" x14ac:dyDescent="0.25">
      <c r="A727" s="21" t="s">
        <v>20</v>
      </c>
      <c r="B727" s="22" t="s">
        <v>21</v>
      </c>
      <c r="C727" s="23">
        <v>1448</v>
      </c>
    </row>
    <row r="728" spans="1:3" x14ac:dyDescent="0.25">
      <c r="A728" s="21" t="s">
        <v>49</v>
      </c>
      <c r="B728" s="22" t="s">
        <v>50</v>
      </c>
      <c r="C728" s="23">
        <v>4811</v>
      </c>
    </row>
    <row r="729" spans="1:3" x14ac:dyDescent="0.25">
      <c r="A729" s="5" t="s">
        <v>24</v>
      </c>
      <c r="B729" s="5"/>
      <c r="C729" s="23">
        <v>260287</v>
      </c>
    </row>
    <row r="730" spans="1:3" x14ac:dyDescent="0.25">
      <c r="A730" s="21"/>
      <c r="B730" s="6"/>
      <c r="C730" s="23"/>
    </row>
    <row r="731" spans="1:3" x14ac:dyDescent="0.25">
      <c r="A731" s="5" t="s">
        <v>175</v>
      </c>
      <c r="B731" s="5"/>
      <c r="C731" s="23">
        <v>260287</v>
      </c>
    </row>
    <row r="732" spans="1:3" x14ac:dyDescent="0.25">
      <c r="A732" s="21"/>
      <c r="B732" s="6"/>
      <c r="C732" s="23"/>
    </row>
    <row r="733" spans="1:3" x14ac:dyDescent="0.25">
      <c r="A733" s="5" t="s">
        <v>176</v>
      </c>
      <c r="B733" s="5"/>
      <c r="C733" s="5"/>
    </row>
    <row r="734" spans="1:3" x14ac:dyDescent="0.25">
      <c r="A734" s="12" t="s">
        <v>5</v>
      </c>
      <c r="B734" s="6"/>
      <c r="C734" s="7"/>
    </row>
    <row r="735" spans="1:3" ht="31.5" x14ac:dyDescent="0.25">
      <c r="A735" s="21" t="s">
        <v>27</v>
      </c>
      <c r="B735" s="22" t="s">
        <v>28</v>
      </c>
      <c r="C735" s="23">
        <v>16858</v>
      </c>
    </row>
    <row r="736" spans="1:3" x14ac:dyDescent="0.25">
      <c r="A736" s="21" t="s">
        <v>29</v>
      </c>
      <c r="B736" s="22" t="s">
        <v>30</v>
      </c>
      <c r="C736" s="23">
        <v>16858</v>
      </c>
    </row>
    <row r="737" spans="1:3" x14ac:dyDescent="0.25">
      <c r="A737" s="21" t="s">
        <v>6</v>
      </c>
      <c r="B737" s="22" t="s">
        <v>7</v>
      </c>
      <c r="C737" s="23">
        <v>775127</v>
      </c>
    </row>
    <row r="738" spans="1:3" x14ac:dyDescent="0.25">
      <c r="A738" s="21" t="s">
        <v>8</v>
      </c>
      <c r="B738" s="22" t="s">
        <v>9</v>
      </c>
      <c r="C738" s="23">
        <v>769719</v>
      </c>
    </row>
    <row r="739" spans="1:3" x14ac:dyDescent="0.25">
      <c r="A739" s="21" t="s">
        <v>33</v>
      </c>
      <c r="B739" s="22" t="s">
        <v>34</v>
      </c>
      <c r="C739" s="23">
        <v>1250</v>
      </c>
    </row>
    <row r="740" spans="1:3" ht="31.5" x14ac:dyDescent="0.25">
      <c r="A740" s="21" t="s">
        <v>35</v>
      </c>
      <c r="B740" s="22" t="s">
        <v>36</v>
      </c>
      <c r="C740" s="23">
        <v>231</v>
      </c>
    </row>
    <row r="741" spans="1:3" x14ac:dyDescent="0.25">
      <c r="A741" s="21" t="s">
        <v>45</v>
      </c>
      <c r="B741" s="22" t="s">
        <v>46</v>
      </c>
      <c r="C741" s="23">
        <v>2248</v>
      </c>
    </row>
    <row r="742" spans="1:3" x14ac:dyDescent="0.25">
      <c r="A742" s="21" t="s">
        <v>37</v>
      </c>
      <c r="B742" s="22" t="s">
        <v>38</v>
      </c>
      <c r="C742" s="23">
        <v>1679</v>
      </c>
    </row>
    <row r="743" spans="1:3" x14ac:dyDescent="0.25">
      <c r="A743" s="21" t="s">
        <v>10</v>
      </c>
      <c r="B743" s="22" t="s">
        <v>11</v>
      </c>
      <c r="C743" s="23">
        <v>150421</v>
      </c>
    </row>
    <row r="744" spans="1:3" ht="31.5" x14ac:dyDescent="0.25">
      <c r="A744" s="21" t="s">
        <v>12</v>
      </c>
      <c r="B744" s="22" t="s">
        <v>13</v>
      </c>
      <c r="C744" s="23">
        <v>98821</v>
      </c>
    </row>
    <row r="745" spans="1:3" x14ac:dyDescent="0.25">
      <c r="A745" s="21" t="s">
        <v>14</v>
      </c>
      <c r="B745" s="22" t="s">
        <v>15</v>
      </c>
      <c r="C745" s="23">
        <v>38153</v>
      </c>
    </row>
    <row r="746" spans="1:3" x14ac:dyDescent="0.25">
      <c r="A746" s="21" t="s">
        <v>16</v>
      </c>
      <c r="B746" s="22" t="s">
        <v>17</v>
      </c>
      <c r="C746" s="23">
        <v>13447</v>
      </c>
    </row>
    <row r="747" spans="1:3" x14ac:dyDescent="0.25">
      <c r="A747" s="21" t="s">
        <v>18</v>
      </c>
      <c r="B747" s="22" t="s">
        <v>19</v>
      </c>
      <c r="C747" s="23">
        <v>267</v>
      </c>
    </row>
    <row r="748" spans="1:3" x14ac:dyDescent="0.25">
      <c r="A748" s="21" t="s">
        <v>20</v>
      </c>
      <c r="B748" s="22" t="s">
        <v>21</v>
      </c>
      <c r="C748" s="23">
        <v>142</v>
      </c>
    </row>
    <row r="749" spans="1:3" x14ac:dyDescent="0.25">
      <c r="A749" s="21" t="s">
        <v>49</v>
      </c>
      <c r="B749" s="22" t="s">
        <v>50</v>
      </c>
      <c r="C749" s="23">
        <v>125</v>
      </c>
    </row>
    <row r="750" spans="1:3" x14ac:dyDescent="0.25">
      <c r="A750" s="5" t="s">
        <v>24</v>
      </c>
      <c r="B750" s="5"/>
      <c r="C750" s="23">
        <v>942673</v>
      </c>
    </row>
    <row r="751" spans="1:3" x14ac:dyDescent="0.25">
      <c r="A751" s="21"/>
      <c r="B751" s="6"/>
      <c r="C751" s="23"/>
    </row>
    <row r="752" spans="1:3" x14ac:dyDescent="0.25">
      <c r="A752" s="5" t="s">
        <v>177</v>
      </c>
      <c r="B752" s="5"/>
      <c r="C752" s="23">
        <v>942673</v>
      </c>
    </row>
    <row r="753" spans="1:3" x14ac:dyDescent="0.25">
      <c r="A753" s="21"/>
      <c r="B753" s="6"/>
      <c r="C753" s="23"/>
    </row>
    <row r="754" spans="1:3" ht="31.5" x14ac:dyDescent="0.25">
      <c r="A754" s="5" t="s">
        <v>178</v>
      </c>
      <c r="B754" s="5"/>
      <c r="C754" s="5"/>
    </row>
    <row r="755" spans="1:3" x14ac:dyDescent="0.25">
      <c r="A755" s="12" t="s">
        <v>5</v>
      </c>
      <c r="B755" s="6"/>
      <c r="C755" s="7"/>
    </row>
    <row r="756" spans="1:3" x14ac:dyDescent="0.25">
      <c r="A756" s="21" t="s">
        <v>18</v>
      </c>
      <c r="B756" s="22" t="s">
        <v>19</v>
      </c>
      <c r="C756" s="23">
        <v>10663</v>
      </c>
    </row>
    <row r="757" spans="1:3" x14ac:dyDescent="0.25">
      <c r="A757" s="21" t="s">
        <v>55</v>
      </c>
      <c r="B757" s="22" t="s">
        <v>56</v>
      </c>
      <c r="C757" s="23">
        <v>8846</v>
      </c>
    </row>
    <row r="758" spans="1:3" x14ac:dyDescent="0.25">
      <c r="A758" s="21" t="s">
        <v>20</v>
      </c>
      <c r="B758" s="22" t="s">
        <v>21</v>
      </c>
      <c r="C758" s="23">
        <v>395</v>
      </c>
    </row>
    <row r="759" spans="1:3" x14ac:dyDescent="0.25">
      <c r="A759" s="21" t="s">
        <v>47</v>
      </c>
      <c r="B759" s="22" t="s">
        <v>48</v>
      </c>
      <c r="C759" s="23">
        <v>1422</v>
      </c>
    </row>
    <row r="760" spans="1:3" x14ac:dyDescent="0.25">
      <c r="A760" s="21" t="s">
        <v>105</v>
      </c>
      <c r="B760" s="22" t="s">
        <v>106</v>
      </c>
      <c r="C760" s="23">
        <v>133010</v>
      </c>
    </row>
    <row r="761" spans="1:3" x14ac:dyDescent="0.25">
      <c r="A761" s="21" t="s">
        <v>107</v>
      </c>
      <c r="B761" s="22" t="s">
        <v>108</v>
      </c>
      <c r="C761" s="23">
        <v>133010</v>
      </c>
    </row>
    <row r="762" spans="1:3" x14ac:dyDescent="0.25">
      <c r="A762" s="5" t="s">
        <v>24</v>
      </c>
      <c r="B762" s="5"/>
      <c r="C762" s="23">
        <v>143673</v>
      </c>
    </row>
    <row r="763" spans="1:3" x14ac:dyDescent="0.25">
      <c r="A763" s="21"/>
      <c r="B763" s="6"/>
      <c r="C763" s="23"/>
    </row>
    <row r="764" spans="1:3" ht="31.5" x14ac:dyDescent="0.25">
      <c r="A764" s="5" t="s">
        <v>179</v>
      </c>
      <c r="B764" s="5"/>
      <c r="C764" s="23">
        <v>143673</v>
      </c>
    </row>
    <row r="765" spans="1:3" x14ac:dyDescent="0.25">
      <c r="A765" s="21"/>
      <c r="B765" s="6"/>
      <c r="C765" s="23"/>
    </row>
    <row r="766" spans="1:3" ht="31.5" x14ac:dyDescent="0.25">
      <c r="A766" s="5" t="s">
        <v>180</v>
      </c>
      <c r="B766" s="5"/>
      <c r="C766" s="23">
        <v>3914659</v>
      </c>
    </row>
    <row r="767" spans="1:3" x14ac:dyDescent="0.25">
      <c r="A767" s="21"/>
      <c r="B767" s="6"/>
      <c r="C767" s="23"/>
    </row>
    <row r="768" spans="1:3" x14ac:dyDescent="0.25">
      <c r="A768" s="5" t="s">
        <v>181</v>
      </c>
      <c r="B768" s="5"/>
      <c r="C768" s="23">
        <v>3914659</v>
      </c>
    </row>
    <row r="769" spans="1:3" x14ac:dyDescent="0.25">
      <c r="A769" s="21"/>
      <c r="B769" s="6"/>
      <c r="C769" s="23"/>
    </row>
    <row r="770" spans="1:3" x14ac:dyDescent="0.25">
      <c r="A770" s="21"/>
      <c r="B770" s="6"/>
      <c r="C770" s="23"/>
    </row>
    <row r="771" spans="1:3" x14ac:dyDescent="0.25">
      <c r="A771" s="5" t="s">
        <v>182</v>
      </c>
      <c r="B771" s="5"/>
      <c r="C771" s="5"/>
    </row>
    <row r="772" spans="1:3" x14ac:dyDescent="0.25">
      <c r="A772" s="5" t="s">
        <v>183</v>
      </c>
      <c r="B772" s="5"/>
      <c r="C772" s="5"/>
    </row>
    <row r="773" spans="1:3" x14ac:dyDescent="0.25">
      <c r="A773" s="5" t="s">
        <v>184</v>
      </c>
      <c r="B773" s="5"/>
      <c r="C773" s="5"/>
    </row>
    <row r="774" spans="1:3" x14ac:dyDescent="0.25">
      <c r="A774" s="12" t="s">
        <v>5</v>
      </c>
      <c r="B774" s="6"/>
      <c r="C774" s="7"/>
    </row>
    <row r="775" spans="1:3" x14ac:dyDescent="0.25">
      <c r="A775" s="21" t="s">
        <v>18</v>
      </c>
      <c r="B775" s="22" t="s">
        <v>19</v>
      </c>
      <c r="C775" s="23">
        <v>1360</v>
      </c>
    </row>
    <row r="776" spans="1:3" x14ac:dyDescent="0.25">
      <c r="A776" s="21" t="s">
        <v>20</v>
      </c>
      <c r="B776" s="22" t="s">
        <v>21</v>
      </c>
      <c r="C776" s="23">
        <v>1314</v>
      </c>
    </row>
    <row r="777" spans="1:3" x14ac:dyDescent="0.25">
      <c r="A777" s="21" t="s">
        <v>49</v>
      </c>
      <c r="B777" s="22" t="s">
        <v>50</v>
      </c>
      <c r="C777" s="23">
        <v>46</v>
      </c>
    </row>
    <row r="778" spans="1:3" x14ac:dyDescent="0.25">
      <c r="A778" s="21" t="s">
        <v>105</v>
      </c>
      <c r="B778" s="22" t="s">
        <v>106</v>
      </c>
      <c r="C778" s="23">
        <v>360</v>
      </c>
    </row>
    <row r="779" spans="1:3" x14ac:dyDescent="0.25">
      <c r="A779" s="21" t="s">
        <v>107</v>
      </c>
      <c r="B779" s="22" t="s">
        <v>108</v>
      </c>
      <c r="C779" s="23">
        <v>360</v>
      </c>
    </row>
    <row r="780" spans="1:3" x14ac:dyDescent="0.25">
      <c r="A780" s="5" t="s">
        <v>24</v>
      </c>
      <c r="B780" s="5"/>
      <c r="C780" s="23">
        <v>1720</v>
      </c>
    </row>
    <row r="781" spans="1:3" x14ac:dyDescent="0.25">
      <c r="A781" s="21"/>
      <c r="B781" s="6"/>
      <c r="C781" s="23"/>
    </row>
    <row r="782" spans="1:3" x14ac:dyDescent="0.25">
      <c r="A782" s="5" t="s">
        <v>185</v>
      </c>
      <c r="B782" s="5"/>
      <c r="C782" s="23">
        <v>1720</v>
      </c>
    </row>
    <row r="783" spans="1:3" x14ac:dyDescent="0.25">
      <c r="A783" s="21"/>
      <c r="B783" s="6"/>
      <c r="C783" s="23"/>
    </row>
    <row r="784" spans="1:3" x14ac:dyDescent="0.25">
      <c r="A784" s="5" t="s">
        <v>186</v>
      </c>
      <c r="B784" s="5"/>
      <c r="C784" s="23">
        <v>1720</v>
      </c>
    </row>
    <row r="785" spans="1:3" x14ac:dyDescent="0.25">
      <c r="A785" s="21"/>
      <c r="B785" s="6"/>
      <c r="C785" s="23"/>
    </row>
    <row r="786" spans="1:3" x14ac:dyDescent="0.25">
      <c r="A786" s="5" t="s">
        <v>187</v>
      </c>
      <c r="B786" s="5"/>
      <c r="C786" s="5"/>
    </row>
    <row r="787" spans="1:3" x14ac:dyDescent="0.25">
      <c r="A787" s="5" t="s">
        <v>188</v>
      </c>
      <c r="B787" s="5"/>
      <c r="C787" s="5"/>
    </row>
    <row r="788" spans="1:3" x14ac:dyDescent="0.25">
      <c r="A788" s="12" t="s">
        <v>109</v>
      </c>
      <c r="B788" s="6"/>
      <c r="C788" s="7"/>
    </row>
    <row r="789" spans="1:3" x14ac:dyDescent="0.25">
      <c r="A789" s="21" t="s">
        <v>189</v>
      </c>
      <c r="B789" s="22" t="s">
        <v>190</v>
      </c>
      <c r="C789" s="23">
        <v>328881</v>
      </c>
    </row>
    <row r="790" spans="1:3" x14ac:dyDescent="0.25">
      <c r="A790" s="5" t="s">
        <v>114</v>
      </c>
      <c r="B790" s="5"/>
      <c r="C790" s="23">
        <v>328881</v>
      </c>
    </row>
    <row r="791" spans="1:3" x14ac:dyDescent="0.25">
      <c r="A791" s="21"/>
      <c r="B791" s="6"/>
      <c r="C791" s="23"/>
    </row>
    <row r="792" spans="1:3" x14ac:dyDescent="0.25">
      <c r="A792" s="5" t="s">
        <v>191</v>
      </c>
      <c r="B792" s="5"/>
      <c r="C792" s="23">
        <v>328881</v>
      </c>
    </row>
    <row r="793" spans="1:3" x14ac:dyDescent="0.25">
      <c r="A793" s="21"/>
      <c r="B793" s="6"/>
      <c r="C793" s="23"/>
    </row>
    <row r="794" spans="1:3" ht="31.5" x14ac:dyDescent="0.25">
      <c r="A794" s="5" t="s">
        <v>192</v>
      </c>
      <c r="B794" s="5"/>
      <c r="C794" s="5"/>
    </row>
    <row r="795" spans="1:3" x14ac:dyDescent="0.25">
      <c r="A795" s="12" t="s">
        <v>5</v>
      </c>
      <c r="B795" s="6"/>
      <c r="C795" s="7"/>
    </row>
    <row r="796" spans="1:3" ht="31.5" x14ac:dyDescent="0.25">
      <c r="A796" s="21" t="s">
        <v>27</v>
      </c>
      <c r="B796" s="22" t="s">
        <v>28</v>
      </c>
      <c r="C796" s="23">
        <v>311830</v>
      </c>
    </row>
    <row r="797" spans="1:3" x14ac:dyDescent="0.25">
      <c r="A797" s="21" t="s">
        <v>29</v>
      </c>
      <c r="B797" s="22" t="s">
        <v>30</v>
      </c>
      <c r="C797" s="23">
        <v>311830</v>
      </c>
    </row>
    <row r="798" spans="1:3" x14ac:dyDescent="0.25">
      <c r="A798" s="21" t="s">
        <v>6</v>
      </c>
      <c r="B798" s="22" t="s">
        <v>7</v>
      </c>
      <c r="C798" s="23">
        <v>6831</v>
      </c>
    </row>
    <row r="799" spans="1:3" x14ac:dyDescent="0.25">
      <c r="A799" s="21" t="s">
        <v>33</v>
      </c>
      <c r="B799" s="22" t="s">
        <v>34</v>
      </c>
      <c r="C799" s="23">
        <v>3428</v>
      </c>
    </row>
    <row r="800" spans="1:3" x14ac:dyDescent="0.25">
      <c r="A800" s="21" t="s">
        <v>37</v>
      </c>
      <c r="B800" s="22" t="s">
        <v>38</v>
      </c>
      <c r="C800" s="23">
        <v>3403</v>
      </c>
    </row>
    <row r="801" spans="1:3" x14ac:dyDescent="0.25">
      <c r="A801" s="21" t="s">
        <v>10</v>
      </c>
      <c r="B801" s="22" t="s">
        <v>11</v>
      </c>
      <c r="C801" s="23">
        <v>58344</v>
      </c>
    </row>
    <row r="802" spans="1:3" ht="31.5" x14ac:dyDescent="0.25">
      <c r="A802" s="21" t="s">
        <v>12</v>
      </c>
      <c r="B802" s="22" t="s">
        <v>13</v>
      </c>
      <c r="C802" s="23">
        <v>36039</v>
      </c>
    </row>
    <row r="803" spans="1:3" x14ac:dyDescent="0.25">
      <c r="A803" s="21" t="s">
        <v>14</v>
      </c>
      <c r="B803" s="22" t="s">
        <v>15</v>
      </c>
      <c r="C803" s="23">
        <v>15173</v>
      </c>
    </row>
    <row r="804" spans="1:3" x14ac:dyDescent="0.25">
      <c r="A804" s="21" t="s">
        <v>16</v>
      </c>
      <c r="B804" s="22" t="s">
        <v>17</v>
      </c>
      <c r="C804" s="23">
        <v>7132</v>
      </c>
    </row>
    <row r="805" spans="1:3" x14ac:dyDescent="0.25">
      <c r="A805" s="21" t="s">
        <v>18</v>
      </c>
      <c r="B805" s="22" t="s">
        <v>19</v>
      </c>
      <c r="C805" s="23">
        <v>102486</v>
      </c>
    </row>
    <row r="806" spans="1:3" x14ac:dyDescent="0.25">
      <c r="A806" s="21" t="s">
        <v>20</v>
      </c>
      <c r="B806" s="22" t="s">
        <v>21</v>
      </c>
      <c r="C806" s="23">
        <v>7941</v>
      </c>
    </row>
    <row r="807" spans="1:3" x14ac:dyDescent="0.25">
      <c r="A807" s="21" t="s">
        <v>47</v>
      </c>
      <c r="B807" s="22" t="s">
        <v>48</v>
      </c>
      <c r="C807" s="23">
        <v>42096</v>
      </c>
    </row>
    <row r="808" spans="1:3" x14ac:dyDescent="0.25">
      <c r="A808" s="21" t="s">
        <v>49</v>
      </c>
      <c r="B808" s="22" t="s">
        <v>50</v>
      </c>
      <c r="C808" s="23">
        <v>49202</v>
      </c>
    </row>
    <row r="809" spans="1:3" x14ac:dyDescent="0.25">
      <c r="A809" s="21" t="s">
        <v>22</v>
      </c>
      <c r="B809" s="22" t="s">
        <v>23</v>
      </c>
      <c r="C809" s="23">
        <v>496</v>
      </c>
    </row>
    <row r="810" spans="1:3" x14ac:dyDescent="0.25">
      <c r="A810" s="21" t="s">
        <v>79</v>
      </c>
      <c r="B810" s="22" t="s">
        <v>80</v>
      </c>
      <c r="C810" s="23">
        <v>855</v>
      </c>
    </row>
    <row r="811" spans="1:3" x14ac:dyDescent="0.25">
      <c r="A811" s="21" t="s">
        <v>193</v>
      </c>
      <c r="B811" s="22" t="s">
        <v>194</v>
      </c>
      <c r="C811" s="23">
        <v>1896</v>
      </c>
    </row>
    <row r="812" spans="1:3" x14ac:dyDescent="0.25">
      <c r="A812" s="21" t="s">
        <v>83</v>
      </c>
      <c r="B812" s="22" t="s">
        <v>84</v>
      </c>
      <c r="C812" s="23">
        <v>179</v>
      </c>
    </row>
    <row r="813" spans="1:3" x14ac:dyDescent="0.25">
      <c r="A813" s="21" t="s">
        <v>85</v>
      </c>
      <c r="B813" s="22" t="s">
        <v>86</v>
      </c>
      <c r="C813" s="23">
        <v>179</v>
      </c>
    </row>
    <row r="814" spans="1:3" x14ac:dyDescent="0.25">
      <c r="A814" s="5" t="s">
        <v>24</v>
      </c>
      <c r="B814" s="5"/>
      <c r="C814" s="23">
        <v>479670</v>
      </c>
    </row>
    <row r="815" spans="1:3" x14ac:dyDescent="0.25">
      <c r="A815" s="12" t="s">
        <v>109</v>
      </c>
      <c r="B815" s="6"/>
      <c r="C815" s="7"/>
    </row>
    <row r="816" spans="1:3" x14ac:dyDescent="0.25">
      <c r="A816" s="21" t="s">
        <v>195</v>
      </c>
      <c r="B816" s="22" t="s">
        <v>196</v>
      </c>
      <c r="C816" s="23">
        <v>120</v>
      </c>
    </row>
    <row r="817" spans="1:3" x14ac:dyDescent="0.25">
      <c r="A817" s="5" t="s">
        <v>114</v>
      </c>
      <c r="B817" s="5"/>
      <c r="C817" s="23">
        <v>120</v>
      </c>
    </row>
    <row r="818" spans="1:3" x14ac:dyDescent="0.25">
      <c r="A818" s="12" t="s">
        <v>59</v>
      </c>
      <c r="B818" s="6"/>
      <c r="C818" s="7"/>
    </row>
    <row r="819" spans="1:3" x14ac:dyDescent="0.25">
      <c r="A819" s="21" t="s">
        <v>87</v>
      </c>
      <c r="B819" s="22" t="s">
        <v>88</v>
      </c>
      <c r="C819" s="23">
        <v>1999</v>
      </c>
    </row>
    <row r="820" spans="1:3" x14ac:dyDescent="0.25">
      <c r="A820" s="21" t="s">
        <v>115</v>
      </c>
      <c r="B820" s="22" t="s">
        <v>116</v>
      </c>
      <c r="C820" s="23">
        <v>1999</v>
      </c>
    </row>
    <row r="821" spans="1:3" x14ac:dyDescent="0.25">
      <c r="A821" s="5" t="s">
        <v>62</v>
      </c>
      <c r="B821" s="5"/>
      <c r="C821" s="23">
        <v>1999</v>
      </c>
    </row>
    <row r="822" spans="1:3" x14ac:dyDescent="0.25">
      <c r="A822" s="21"/>
      <c r="B822" s="6"/>
      <c r="C822" s="23"/>
    </row>
    <row r="823" spans="1:3" ht="31.5" x14ac:dyDescent="0.25">
      <c r="A823" s="5" t="s">
        <v>197</v>
      </c>
      <c r="B823" s="5"/>
      <c r="C823" s="23">
        <v>481789</v>
      </c>
    </row>
    <row r="824" spans="1:3" x14ac:dyDescent="0.25">
      <c r="A824" s="21"/>
      <c r="B824" s="6"/>
      <c r="C824" s="23"/>
    </row>
    <row r="825" spans="1:3" x14ac:dyDescent="0.25">
      <c r="A825" s="5" t="s">
        <v>198</v>
      </c>
      <c r="B825" s="5"/>
      <c r="C825" s="5"/>
    </row>
    <row r="826" spans="1:3" x14ac:dyDescent="0.25">
      <c r="A826" s="12" t="s">
        <v>5</v>
      </c>
      <c r="B826" s="6"/>
      <c r="C826" s="7"/>
    </row>
    <row r="827" spans="1:3" ht="31.5" x14ac:dyDescent="0.25">
      <c r="A827" s="21" t="s">
        <v>27</v>
      </c>
      <c r="B827" s="22" t="s">
        <v>28</v>
      </c>
      <c r="C827" s="23">
        <v>132769</v>
      </c>
    </row>
    <row r="828" spans="1:3" x14ac:dyDescent="0.25">
      <c r="A828" s="21" t="s">
        <v>29</v>
      </c>
      <c r="B828" s="22" t="s">
        <v>30</v>
      </c>
      <c r="C828" s="23">
        <v>132769</v>
      </c>
    </row>
    <row r="829" spans="1:3" x14ac:dyDescent="0.25">
      <c r="A829" s="21" t="s">
        <v>6</v>
      </c>
      <c r="B829" s="22" t="s">
        <v>7</v>
      </c>
      <c r="C829" s="23">
        <v>1283</v>
      </c>
    </row>
    <row r="830" spans="1:3" x14ac:dyDescent="0.25">
      <c r="A830" s="21" t="s">
        <v>33</v>
      </c>
      <c r="B830" s="22" t="s">
        <v>34</v>
      </c>
      <c r="C830" s="23">
        <v>1283</v>
      </c>
    </row>
    <row r="831" spans="1:3" x14ac:dyDescent="0.25">
      <c r="A831" s="21" t="s">
        <v>10</v>
      </c>
      <c r="B831" s="22" t="s">
        <v>11</v>
      </c>
      <c r="C831" s="23">
        <v>25220</v>
      </c>
    </row>
    <row r="832" spans="1:3" ht="31.5" x14ac:dyDescent="0.25">
      <c r="A832" s="21" t="s">
        <v>12</v>
      </c>
      <c r="B832" s="22" t="s">
        <v>13</v>
      </c>
      <c r="C832" s="23">
        <v>15266</v>
      </c>
    </row>
    <row r="833" spans="1:3" x14ac:dyDescent="0.25">
      <c r="A833" s="21" t="s">
        <v>14</v>
      </c>
      <c r="B833" s="22" t="s">
        <v>15</v>
      </c>
      <c r="C833" s="23">
        <v>6529</v>
      </c>
    </row>
    <row r="834" spans="1:3" x14ac:dyDescent="0.25">
      <c r="A834" s="21" t="s">
        <v>16</v>
      </c>
      <c r="B834" s="22" t="s">
        <v>17</v>
      </c>
      <c r="C834" s="23">
        <v>3425</v>
      </c>
    </row>
    <row r="835" spans="1:3" x14ac:dyDescent="0.25">
      <c r="A835" s="21" t="s">
        <v>18</v>
      </c>
      <c r="B835" s="22" t="s">
        <v>19</v>
      </c>
      <c r="C835" s="23">
        <v>93307</v>
      </c>
    </row>
    <row r="836" spans="1:3" x14ac:dyDescent="0.25">
      <c r="A836" s="21" t="s">
        <v>75</v>
      </c>
      <c r="B836" s="22" t="s">
        <v>76</v>
      </c>
      <c r="C836" s="23">
        <v>2179</v>
      </c>
    </row>
    <row r="837" spans="1:3" x14ac:dyDescent="0.25">
      <c r="A837" s="21" t="s">
        <v>20</v>
      </c>
      <c r="B837" s="22" t="s">
        <v>21</v>
      </c>
      <c r="C837" s="23">
        <v>15811</v>
      </c>
    </row>
    <row r="838" spans="1:3" x14ac:dyDescent="0.25">
      <c r="A838" s="21" t="s">
        <v>47</v>
      </c>
      <c r="B838" s="22" t="s">
        <v>48</v>
      </c>
      <c r="C838" s="23">
        <v>59720</v>
      </c>
    </row>
    <row r="839" spans="1:3" x14ac:dyDescent="0.25">
      <c r="A839" s="21" t="s">
        <v>49</v>
      </c>
      <c r="B839" s="22" t="s">
        <v>50</v>
      </c>
      <c r="C839" s="23">
        <v>11952</v>
      </c>
    </row>
    <row r="840" spans="1:3" x14ac:dyDescent="0.25">
      <c r="A840" s="21" t="s">
        <v>22</v>
      </c>
      <c r="B840" s="22" t="s">
        <v>23</v>
      </c>
      <c r="C840" s="23">
        <v>1767</v>
      </c>
    </row>
    <row r="841" spans="1:3" x14ac:dyDescent="0.25">
      <c r="A841" s="21" t="s">
        <v>79</v>
      </c>
      <c r="B841" s="22" t="s">
        <v>80</v>
      </c>
      <c r="C841" s="23">
        <v>1480</v>
      </c>
    </row>
    <row r="842" spans="1:3" x14ac:dyDescent="0.25">
      <c r="A842" s="21" t="s">
        <v>81</v>
      </c>
      <c r="B842" s="22" t="s">
        <v>82</v>
      </c>
      <c r="C842" s="23">
        <v>48</v>
      </c>
    </row>
    <row r="843" spans="1:3" x14ac:dyDescent="0.25">
      <c r="A843" s="21" t="s">
        <v>199</v>
      </c>
      <c r="B843" s="22" t="s">
        <v>200</v>
      </c>
      <c r="C843" s="23">
        <v>350</v>
      </c>
    </row>
    <row r="844" spans="1:3" x14ac:dyDescent="0.25">
      <c r="A844" s="21" t="s">
        <v>83</v>
      </c>
      <c r="B844" s="22" t="s">
        <v>84</v>
      </c>
      <c r="C844" s="23">
        <v>87</v>
      </c>
    </row>
    <row r="845" spans="1:3" x14ac:dyDescent="0.25">
      <c r="A845" s="21" t="s">
        <v>85</v>
      </c>
      <c r="B845" s="22" t="s">
        <v>86</v>
      </c>
      <c r="C845" s="23">
        <v>87</v>
      </c>
    </row>
    <row r="846" spans="1:3" x14ac:dyDescent="0.25">
      <c r="A846" s="5" t="s">
        <v>24</v>
      </c>
      <c r="B846" s="5"/>
      <c r="C846" s="23">
        <v>252666</v>
      </c>
    </row>
    <row r="847" spans="1:3" x14ac:dyDescent="0.25">
      <c r="A847" s="12" t="s">
        <v>59</v>
      </c>
      <c r="B847" s="6"/>
      <c r="C847" s="7"/>
    </row>
    <row r="848" spans="1:3" x14ac:dyDescent="0.25">
      <c r="A848" s="21" t="s">
        <v>87</v>
      </c>
      <c r="B848" s="22" t="s">
        <v>88</v>
      </c>
      <c r="C848" s="23">
        <v>2557</v>
      </c>
    </row>
    <row r="849" spans="1:3" x14ac:dyDescent="0.25">
      <c r="A849" s="21" t="s">
        <v>89</v>
      </c>
      <c r="B849" s="22" t="s">
        <v>90</v>
      </c>
      <c r="C849" s="23">
        <v>2557</v>
      </c>
    </row>
    <row r="850" spans="1:3" x14ac:dyDescent="0.25">
      <c r="A850" s="5" t="s">
        <v>62</v>
      </c>
      <c r="B850" s="5"/>
      <c r="C850" s="23">
        <v>2557</v>
      </c>
    </row>
    <row r="851" spans="1:3" x14ac:dyDescent="0.25">
      <c r="A851" s="21"/>
      <c r="B851" s="6"/>
      <c r="C851" s="23"/>
    </row>
    <row r="852" spans="1:3" x14ac:dyDescent="0.25">
      <c r="A852" s="5" t="s">
        <v>201</v>
      </c>
      <c r="B852" s="5"/>
      <c r="C852" s="23">
        <v>255223</v>
      </c>
    </row>
    <row r="853" spans="1:3" x14ac:dyDescent="0.25">
      <c r="A853" s="21"/>
      <c r="B853" s="6"/>
      <c r="C853" s="23"/>
    </row>
    <row r="854" spans="1:3" x14ac:dyDescent="0.25">
      <c r="A854" s="5" t="s">
        <v>202</v>
      </c>
      <c r="B854" s="5"/>
      <c r="C854" s="5"/>
    </row>
    <row r="855" spans="1:3" x14ac:dyDescent="0.25">
      <c r="A855" s="12" t="s">
        <v>5</v>
      </c>
      <c r="B855" s="6"/>
      <c r="C855" s="7"/>
    </row>
    <row r="856" spans="1:3" x14ac:dyDescent="0.25">
      <c r="A856" s="21" t="s">
        <v>18</v>
      </c>
      <c r="B856" s="22" t="s">
        <v>19</v>
      </c>
      <c r="C856" s="23">
        <v>12401</v>
      </c>
    </row>
    <row r="857" spans="1:3" x14ac:dyDescent="0.25">
      <c r="A857" s="21" t="s">
        <v>49</v>
      </c>
      <c r="B857" s="22" t="s">
        <v>50</v>
      </c>
      <c r="C857" s="23">
        <v>12401</v>
      </c>
    </row>
    <row r="858" spans="1:3" x14ac:dyDescent="0.25">
      <c r="A858" s="5" t="s">
        <v>24</v>
      </c>
      <c r="B858" s="5"/>
      <c r="C858" s="23">
        <v>12401</v>
      </c>
    </row>
    <row r="859" spans="1:3" x14ac:dyDescent="0.25">
      <c r="A859" s="21"/>
      <c r="B859" s="6"/>
      <c r="C859" s="23"/>
    </row>
    <row r="860" spans="1:3" x14ac:dyDescent="0.25">
      <c r="A860" s="5" t="s">
        <v>203</v>
      </c>
      <c r="B860" s="5"/>
      <c r="C860" s="23">
        <v>12401</v>
      </c>
    </row>
    <row r="861" spans="1:3" x14ac:dyDescent="0.25">
      <c r="A861" s="21"/>
      <c r="B861" s="6"/>
      <c r="C861" s="23"/>
    </row>
    <row r="862" spans="1:3" x14ac:dyDescent="0.25">
      <c r="A862" s="5" t="s">
        <v>204</v>
      </c>
      <c r="B862" s="5"/>
      <c r="C862" s="23">
        <v>1078294</v>
      </c>
    </row>
    <row r="863" spans="1:3" x14ac:dyDescent="0.25">
      <c r="A863" s="21"/>
      <c r="B863" s="6"/>
      <c r="C863" s="23"/>
    </row>
    <row r="864" spans="1:3" x14ac:dyDescent="0.25">
      <c r="A864" s="5" t="s">
        <v>205</v>
      </c>
      <c r="B864" s="5"/>
      <c r="C864" s="23">
        <v>1080014</v>
      </c>
    </row>
    <row r="865" spans="1:3" x14ac:dyDescent="0.25">
      <c r="A865" s="21"/>
      <c r="B865" s="6"/>
      <c r="C865" s="23"/>
    </row>
    <row r="866" spans="1:3" x14ac:dyDescent="0.25">
      <c r="A866" s="21"/>
      <c r="B866" s="6"/>
      <c r="C866" s="23"/>
    </row>
    <row r="867" spans="1:3" x14ac:dyDescent="0.25">
      <c r="A867" s="5" t="s">
        <v>206</v>
      </c>
      <c r="B867" s="5"/>
      <c r="C867" s="5"/>
    </row>
    <row r="868" spans="1:3" x14ac:dyDescent="0.25">
      <c r="A868" s="5" t="s">
        <v>207</v>
      </c>
      <c r="B868" s="5"/>
      <c r="C868" s="5"/>
    </row>
    <row r="869" spans="1:3" x14ac:dyDescent="0.25">
      <c r="A869" s="5" t="s">
        <v>208</v>
      </c>
      <c r="B869" s="5"/>
      <c r="C869" s="5"/>
    </row>
    <row r="870" spans="1:3" x14ac:dyDescent="0.25">
      <c r="A870" s="12" t="s">
        <v>109</v>
      </c>
      <c r="B870" s="6"/>
      <c r="C870" s="7"/>
    </row>
    <row r="871" spans="1:3" x14ac:dyDescent="0.25">
      <c r="A871" s="21" t="s">
        <v>110</v>
      </c>
      <c r="B871" s="22" t="s">
        <v>111</v>
      </c>
      <c r="C871" s="23">
        <v>564572</v>
      </c>
    </row>
    <row r="872" spans="1:3" x14ac:dyDescent="0.25">
      <c r="A872" s="21" t="s">
        <v>112</v>
      </c>
      <c r="B872" s="22" t="s">
        <v>113</v>
      </c>
      <c r="C872" s="23">
        <v>564572</v>
      </c>
    </row>
    <row r="873" spans="1:3" x14ac:dyDescent="0.25">
      <c r="A873" s="5" t="s">
        <v>114</v>
      </c>
      <c r="B873" s="5"/>
      <c r="C873" s="23">
        <v>564572</v>
      </c>
    </row>
    <row r="874" spans="1:3" x14ac:dyDescent="0.25">
      <c r="A874" s="21"/>
      <c r="B874" s="6"/>
      <c r="C874" s="23"/>
    </row>
    <row r="875" spans="1:3" ht="31.5" x14ac:dyDescent="0.25">
      <c r="A875" s="5" t="s">
        <v>209</v>
      </c>
      <c r="B875" s="5"/>
      <c r="C875" s="23">
        <v>564572</v>
      </c>
    </row>
    <row r="876" spans="1:3" x14ac:dyDescent="0.25">
      <c r="A876" s="21"/>
      <c r="B876" s="6"/>
      <c r="C876" s="23"/>
    </row>
    <row r="877" spans="1:3" x14ac:dyDescent="0.25">
      <c r="A877" s="5" t="s">
        <v>210</v>
      </c>
      <c r="B877" s="5"/>
      <c r="C877" s="23">
        <v>564572</v>
      </c>
    </row>
    <row r="878" spans="1:3" x14ac:dyDescent="0.25">
      <c r="A878" s="21"/>
      <c r="B878" s="6"/>
      <c r="C878" s="23"/>
    </row>
    <row r="879" spans="1:3" x14ac:dyDescent="0.25">
      <c r="A879" s="5" t="s">
        <v>211</v>
      </c>
      <c r="B879" s="5"/>
      <c r="C879" s="5"/>
    </row>
    <row r="880" spans="1:3" x14ac:dyDescent="0.25">
      <c r="A880" s="5" t="s">
        <v>212</v>
      </c>
      <c r="B880" s="5"/>
      <c r="C880" s="5"/>
    </row>
    <row r="881" spans="1:237" x14ac:dyDescent="0.25">
      <c r="A881" s="12" t="s">
        <v>5</v>
      </c>
      <c r="B881" s="6"/>
      <c r="C881" s="7"/>
    </row>
    <row r="882" spans="1:237" x14ac:dyDescent="0.25">
      <c r="A882" s="21" t="s">
        <v>18</v>
      </c>
      <c r="B882" s="22" t="s">
        <v>19</v>
      </c>
      <c r="C882" s="23">
        <v>2241</v>
      </c>
    </row>
    <row r="883" spans="1:237" x14ac:dyDescent="0.25">
      <c r="A883" s="21" t="s">
        <v>49</v>
      </c>
      <c r="B883" s="22" t="s">
        <v>50</v>
      </c>
      <c r="C883" s="23">
        <v>2241</v>
      </c>
    </row>
    <row r="884" spans="1:237" x14ac:dyDescent="0.25">
      <c r="A884" s="5" t="s">
        <v>24</v>
      </c>
      <c r="B884" s="5"/>
      <c r="C884" s="23">
        <v>2241</v>
      </c>
    </row>
    <row r="885" spans="1:237" x14ac:dyDescent="0.25">
      <c r="A885" s="21"/>
      <c r="B885" s="6"/>
      <c r="C885" s="23"/>
    </row>
    <row r="886" spans="1:237" x14ac:dyDescent="0.25">
      <c r="A886" s="5" t="s">
        <v>213</v>
      </c>
      <c r="B886" s="5"/>
      <c r="C886" s="23">
        <v>2241</v>
      </c>
    </row>
    <row r="887" spans="1:237" x14ac:dyDescent="0.25">
      <c r="A887" s="21"/>
      <c r="B887" s="6"/>
      <c r="C887" s="23"/>
    </row>
    <row r="888" spans="1:237" x14ac:dyDescent="0.25">
      <c r="A888" s="5" t="s">
        <v>214</v>
      </c>
      <c r="B888" s="5"/>
      <c r="C888" s="23">
        <v>2241</v>
      </c>
    </row>
    <row r="889" spans="1:237" x14ac:dyDescent="0.25">
      <c r="A889" s="21"/>
      <c r="B889" s="6"/>
      <c r="C889" s="23"/>
    </row>
    <row r="890" spans="1:237" x14ac:dyDescent="0.25">
      <c r="A890" s="5" t="s">
        <v>215</v>
      </c>
      <c r="B890" s="5"/>
      <c r="C890" s="23">
        <v>566813</v>
      </c>
    </row>
    <row r="891" spans="1:237" x14ac:dyDescent="0.25">
      <c r="A891" s="21"/>
      <c r="B891" s="6"/>
      <c r="C891" s="23"/>
    </row>
    <row r="892" spans="1:237" x14ac:dyDescent="0.25">
      <c r="A892" s="12" t="s">
        <v>301</v>
      </c>
      <c r="B892" s="6"/>
      <c r="C892" s="23">
        <v>18408248</v>
      </c>
    </row>
    <row r="893" spans="1:237" x14ac:dyDescent="0.25">
      <c r="A893" s="21"/>
      <c r="B893" s="22"/>
      <c r="C893" s="23"/>
    </row>
    <row r="894" spans="1:237" x14ac:dyDescent="0.25">
      <c r="A894" s="12" t="s">
        <v>219</v>
      </c>
      <c r="B894" s="6"/>
      <c r="C894" s="7"/>
    </row>
    <row r="895" spans="1:237" x14ac:dyDescent="0.25">
      <c r="A895" s="12" t="s">
        <v>2</v>
      </c>
      <c r="B895" s="6"/>
      <c r="C895" s="7"/>
      <c r="IB895" s="8"/>
      <c r="IC895" s="8"/>
    </row>
    <row r="896" spans="1:237" x14ac:dyDescent="0.25">
      <c r="A896" s="12" t="s">
        <v>3</v>
      </c>
      <c r="B896" s="6"/>
      <c r="C896" s="7"/>
      <c r="IB896" s="8"/>
      <c r="IC896" s="8"/>
    </row>
    <row r="897" spans="1:237" x14ac:dyDescent="0.25">
      <c r="A897" s="12" t="s">
        <v>26</v>
      </c>
      <c r="B897" s="6"/>
      <c r="C897" s="7"/>
      <c r="IB897" s="8"/>
      <c r="IC897" s="8"/>
    </row>
    <row r="898" spans="1:237" x14ac:dyDescent="0.25">
      <c r="A898" s="12" t="s">
        <v>5</v>
      </c>
      <c r="B898" s="6"/>
      <c r="C898" s="7"/>
      <c r="IB898" s="8"/>
      <c r="IC898" s="8"/>
    </row>
    <row r="899" spans="1:237" x14ac:dyDescent="0.25">
      <c r="A899" s="21" t="s">
        <v>18</v>
      </c>
      <c r="B899" s="22" t="s">
        <v>19</v>
      </c>
      <c r="C899" s="23">
        <v>460417</v>
      </c>
      <c r="IB899" s="8"/>
      <c r="IC899" s="8"/>
    </row>
    <row r="900" spans="1:237" x14ac:dyDescent="0.25">
      <c r="A900" s="21" t="s">
        <v>73</v>
      </c>
      <c r="B900" s="22" t="s">
        <v>74</v>
      </c>
      <c r="C900" s="23">
        <v>7283</v>
      </c>
      <c r="IB900" s="8"/>
      <c r="IC900" s="8"/>
    </row>
    <row r="901" spans="1:237" x14ac:dyDescent="0.25">
      <c r="A901" s="21" t="s">
        <v>20</v>
      </c>
      <c r="B901" s="22" t="s">
        <v>21</v>
      </c>
      <c r="C901" s="23">
        <v>33587</v>
      </c>
      <c r="IB901" s="8"/>
      <c r="IC901" s="8"/>
    </row>
    <row r="902" spans="1:237" x14ac:dyDescent="0.25">
      <c r="A902" s="21" t="s">
        <v>47</v>
      </c>
      <c r="B902" s="22" t="s">
        <v>48</v>
      </c>
      <c r="C902" s="23">
        <v>137212</v>
      </c>
      <c r="IB902" s="8"/>
      <c r="IC902" s="8"/>
    </row>
    <row r="903" spans="1:237" x14ac:dyDescent="0.25">
      <c r="A903" s="21" t="s">
        <v>49</v>
      </c>
      <c r="B903" s="22" t="s">
        <v>50</v>
      </c>
      <c r="C903" s="23">
        <v>219925</v>
      </c>
      <c r="IB903" s="8"/>
      <c r="IC903" s="8"/>
    </row>
    <row r="904" spans="1:237" x14ac:dyDescent="0.25">
      <c r="A904" s="21" t="s">
        <v>77</v>
      </c>
      <c r="B904" s="22" t="s">
        <v>78</v>
      </c>
      <c r="C904" s="23">
        <v>1330</v>
      </c>
      <c r="IB904" s="8"/>
      <c r="IC904" s="8"/>
    </row>
    <row r="905" spans="1:237" x14ac:dyDescent="0.25">
      <c r="A905" s="21" t="s">
        <v>22</v>
      </c>
      <c r="B905" s="22" t="s">
        <v>23</v>
      </c>
      <c r="C905" s="23">
        <v>4168</v>
      </c>
      <c r="IB905" s="8"/>
      <c r="IC905" s="8"/>
    </row>
    <row r="906" spans="1:237" x14ac:dyDescent="0.25">
      <c r="A906" s="21" t="s">
        <v>99</v>
      </c>
      <c r="B906" s="22" t="s">
        <v>100</v>
      </c>
      <c r="C906" s="23">
        <v>1081</v>
      </c>
      <c r="IB906" s="8"/>
      <c r="IC906" s="8"/>
    </row>
    <row r="907" spans="1:237" x14ac:dyDescent="0.25">
      <c r="A907" s="21" t="s">
        <v>79</v>
      </c>
      <c r="B907" s="22" t="s">
        <v>80</v>
      </c>
      <c r="C907" s="23">
        <v>1481</v>
      </c>
      <c r="IB907" s="8"/>
      <c r="IC907" s="8"/>
    </row>
    <row r="908" spans="1:237" x14ac:dyDescent="0.25">
      <c r="A908" s="21" t="s">
        <v>81</v>
      </c>
      <c r="B908" s="22" t="s">
        <v>82</v>
      </c>
      <c r="C908" s="23">
        <v>54350</v>
      </c>
      <c r="IB908" s="8"/>
      <c r="IC908" s="8"/>
    </row>
    <row r="909" spans="1:237" x14ac:dyDescent="0.25">
      <c r="A909" s="21" t="s">
        <v>83</v>
      </c>
      <c r="B909" s="22" t="s">
        <v>84</v>
      </c>
      <c r="C909" s="23">
        <v>-9130</v>
      </c>
      <c r="IB909" s="8"/>
      <c r="IC909" s="8"/>
    </row>
    <row r="910" spans="1:237" x14ac:dyDescent="0.25">
      <c r="A910" s="21" t="s">
        <v>85</v>
      </c>
      <c r="B910" s="22" t="s">
        <v>86</v>
      </c>
      <c r="C910" s="23">
        <v>4389</v>
      </c>
      <c r="IB910" s="8"/>
      <c r="IC910" s="8"/>
    </row>
    <row r="911" spans="1:237" x14ac:dyDescent="0.25">
      <c r="A911" s="21" t="s">
        <v>101</v>
      </c>
      <c r="B911" s="22" t="s">
        <v>102</v>
      </c>
      <c r="C911" s="23">
        <v>-13519</v>
      </c>
      <c r="IB911" s="8"/>
      <c r="IC911" s="8"/>
    </row>
    <row r="912" spans="1:237" x14ac:dyDescent="0.25">
      <c r="A912" s="21" t="s">
        <v>105</v>
      </c>
      <c r="B912" s="22" t="s">
        <v>106</v>
      </c>
      <c r="C912" s="23">
        <v>4620</v>
      </c>
      <c r="IB912" s="8"/>
      <c r="IC912" s="8"/>
    </row>
    <row r="913" spans="1:237" x14ac:dyDescent="0.25">
      <c r="A913" s="21" t="s">
        <v>220</v>
      </c>
      <c r="B913" s="22" t="s">
        <v>221</v>
      </c>
      <c r="C913" s="23">
        <v>4620</v>
      </c>
      <c r="IB913" s="8"/>
      <c r="IC913" s="8"/>
    </row>
    <row r="914" spans="1:237" x14ac:dyDescent="0.25">
      <c r="A914" s="12" t="s">
        <v>24</v>
      </c>
      <c r="B914" s="6"/>
      <c r="C914" s="23">
        <v>455907</v>
      </c>
      <c r="IB914" s="8"/>
      <c r="IC914" s="8"/>
    </row>
    <row r="915" spans="1:237" x14ac:dyDescent="0.25">
      <c r="A915" s="12" t="s">
        <v>109</v>
      </c>
      <c r="B915" s="6"/>
      <c r="C915" s="7"/>
      <c r="IB915" s="8"/>
      <c r="IC915" s="8"/>
    </row>
    <row r="916" spans="1:237" x14ac:dyDescent="0.25">
      <c r="A916" s="21" t="s">
        <v>195</v>
      </c>
      <c r="B916" s="22" t="s">
        <v>196</v>
      </c>
      <c r="C916" s="23">
        <v>22698</v>
      </c>
      <c r="IB916" s="8"/>
      <c r="IC916" s="8"/>
    </row>
    <row r="917" spans="1:237" x14ac:dyDescent="0.25">
      <c r="A917" s="12" t="s">
        <v>114</v>
      </c>
      <c r="B917" s="6"/>
      <c r="C917" s="23">
        <v>22698</v>
      </c>
      <c r="IB917" s="8"/>
      <c r="IC917" s="8"/>
    </row>
    <row r="918" spans="1:237" x14ac:dyDescent="0.25">
      <c r="A918" s="12" t="s">
        <v>59</v>
      </c>
      <c r="B918" s="6"/>
      <c r="C918" s="7"/>
      <c r="IB918" s="8"/>
      <c r="IC918" s="8"/>
    </row>
    <row r="919" spans="1:237" x14ac:dyDescent="0.25">
      <c r="A919" s="21" t="s">
        <v>87</v>
      </c>
      <c r="B919" s="22" t="s">
        <v>88</v>
      </c>
      <c r="C919" s="23">
        <v>3805</v>
      </c>
      <c r="IB919" s="8"/>
      <c r="IC919" s="8"/>
    </row>
    <row r="920" spans="1:237" x14ac:dyDescent="0.25">
      <c r="A920" s="21" t="s">
        <v>89</v>
      </c>
      <c r="B920" s="22" t="s">
        <v>90</v>
      </c>
      <c r="C920" s="23">
        <v>1620</v>
      </c>
      <c r="IB920" s="8"/>
      <c r="IC920" s="8"/>
    </row>
    <row r="921" spans="1:237" x14ac:dyDescent="0.25">
      <c r="A921" s="21" t="s">
        <v>91</v>
      </c>
      <c r="B921" s="22" t="s">
        <v>92</v>
      </c>
      <c r="C921" s="23">
        <v>2185</v>
      </c>
      <c r="IB921" s="8"/>
      <c r="IC921" s="8"/>
    </row>
    <row r="922" spans="1:237" x14ac:dyDescent="0.25">
      <c r="A922" s="12" t="s">
        <v>62</v>
      </c>
      <c r="B922" s="6"/>
      <c r="C922" s="23">
        <v>3805</v>
      </c>
      <c r="IB922" s="8"/>
      <c r="IC922" s="8"/>
    </row>
    <row r="923" spans="1:237" x14ac:dyDescent="0.25">
      <c r="A923" s="21"/>
      <c r="B923" s="6"/>
      <c r="C923" s="23"/>
      <c r="IB923" s="8"/>
      <c r="IC923" s="8"/>
    </row>
    <row r="924" spans="1:237" x14ac:dyDescent="0.25">
      <c r="A924" s="12" t="s">
        <v>39</v>
      </c>
      <c r="B924" s="6"/>
      <c r="C924" s="23">
        <v>482410</v>
      </c>
      <c r="IB924" s="8"/>
      <c r="IC924" s="8"/>
    </row>
    <row r="925" spans="1:237" x14ac:dyDescent="0.25">
      <c r="A925" s="21"/>
      <c r="B925" s="6"/>
      <c r="C925" s="23"/>
      <c r="IB925" s="8"/>
      <c r="IC925" s="8"/>
    </row>
    <row r="926" spans="1:237" x14ac:dyDescent="0.25">
      <c r="A926" s="12" t="s">
        <v>222</v>
      </c>
      <c r="B926" s="6"/>
      <c r="C926" s="7"/>
      <c r="IB926" s="8"/>
      <c r="IC926" s="8"/>
    </row>
    <row r="927" spans="1:237" x14ac:dyDescent="0.25">
      <c r="A927" s="12" t="s">
        <v>5</v>
      </c>
      <c r="B927" s="6"/>
      <c r="C927" s="7"/>
      <c r="IB927" s="8"/>
      <c r="IC927" s="8"/>
    </row>
    <row r="928" spans="1:237" ht="31.5" x14ac:dyDescent="0.25">
      <c r="A928" s="21" t="s">
        <v>27</v>
      </c>
      <c r="B928" s="22" t="s">
        <v>28</v>
      </c>
      <c r="C928" s="23">
        <v>139983</v>
      </c>
      <c r="IB928" s="8"/>
      <c r="IC928" s="8"/>
    </row>
    <row r="929" spans="1:237" x14ac:dyDescent="0.25">
      <c r="A929" s="21" t="s">
        <v>29</v>
      </c>
      <c r="B929" s="22" t="s">
        <v>30</v>
      </c>
      <c r="C929" s="23">
        <v>134917</v>
      </c>
      <c r="IB929" s="8"/>
      <c r="IC929" s="8"/>
    </row>
    <row r="930" spans="1:237" x14ac:dyDescent="0.25">
      <c r="A930" s="21" t="s">
        <v>31</v>
      </c>
      <c r="B930" s="22" t="s">
        <v>32</v>
      </c>
      <c r="C930" s="23">
        <v>5066</v>
      </c>
      <c r="IB930" s="8"/>
      <c r="IC930" s="8"/>
    </row>
    <row r="931" spans="1:237" x14ac:dyDescent="0.25">
      <c r="A931" s="21" t="s">
        <v>6</v>
      </c>
      <c r="B931" s="22" t="s">
        <v>7</v>
      </c>
      <c r="C931" s="23">
        <v>2138</v>
      </c>
      <c r="IB931" s="8"/>
      <c r="IC931" s="8"/>
    </row>
    <row r="932" spans="1:237" x14ac:dyDescent="0.25">
      <c r="A932" s="21" t="s">
        <v>33</v>
      </c>
      <c r="B932" s="22" t="s">
        <v>34</v>
      </c>
      <c r="C932" s="23">
        <v>1760</v>
      </c>
      <c r="IB932" s="8"/>
      <c r="IC932" s="8"/>
    </row>
    <row r="933" spans="1:237" ht="31.5" x14ac:dyDescent="0.25">
      <c r="A933" s="21" t="s">
        <v>35</v>
      </c>
      <c r="B933" s="22" t="s">
        <v>36</v>
      </c>
      <c r="C933" s="23">
        <v>256</v>
      </c>
      <c r="IB933" s="8"/>
      <c r="IC933" s="8"/>
    </row>
    <row r="934" spans="1:237" x14ac:dyDescent="0.25">
      <c r="A934" s="21" t="s">
        <v>37</v>
      </c>
      <c r="B934" s="22" t="s">
        <v>38</v>
      </c>
      <c r="C934" s="23">
        <v>122</v>
      </c>
      <c r="IB934" s="8"/>
      <c r="IC934" s="8"/>
    </row>
    <row r="935" spans="1:237" x14ac:dyDescent="0.25">
      <c r="A935" s="21" t="s">
        <v>10</v>
      </c>
      <c r="B935" s="22" t="s">
        <v>11</v>
      </c>
      <c r="C935" s="23">
        <v>22188</v>
      </c>
      <c r="IB935" s="8"/>
      <c r="IC935" s="8"/>
    </row>
    <row r="936" spans="1:237" ht="31.5" x14ac:dyDescent="0.25">
      <c r="A936" s="21" t="s">
        <v>12</v>
      </c>
      <c r="B936" s="22" t="s">
        <v>13</v>
      </c>
      <c r="C936" s="23">
        <v>13736</v>
      </c>
      <c r="IB936" s="8"/>
      <c r="IC936" s="8"/>
    </row>
    <row r="937" spans="1:237" x14ac:dyDescent="0.25">
      <c r="A937" s="21" t="s">
        <v>14</v>
      </c>
      <c r="B937" s="22" t="s">
        <v>15</v>
      </c>
      <c r="C937" s="23">
        <v>5530</v>
      </c>
      <c r="IB937" s="8"/>
      <c r="IC937" s="8"/>
    </row>
    <row r="938" spans="1:237" x14ac:dyDescent="0.25">
      <c r="A938" s="21" t="s">
        <v>16</v>
      </c>
      <c r="B938" s="22" t="s">
        <v>17</v>
      </c>
      <c r="C938" s="23">
        <v>2922</v>
      </c>
      <c r="IB938" s="8"/>
      <c r="IC938" s="8"/>
    </row>
    <row r="939" spans="1:237" x14ac:dyDescent="0.25">
      <c r="A939" s="21" t="s">
        <v>18</v>
      </c>
      <c r="B939" s="22" t="s">
        <v>19</v>
      </c>
      <c r="C939" s="23">
        <v>84790</v>
      </c>
      <c r="IB939" s="8"/>
      <c r="IC939" s="8"/>
    </row>
    <row r="940" spans="1:237" x14ac:dyDescent="0.25">
      <c r="A940" s="21" t="s">
        <v>20</v>
      </c>
      <c r="B940" s="22" t="s">
        <v>21</v>
      </c>
      <c r="C940" s="23">
        <v>686</v>
      </c>
      <c r="IB940" s="8"/>
      <c r="IC940" s="8"/>
    </row>
    <row r="941" spans="1:237" x14ac:dyDescent="0.25">
      <c r="A941" s="21" t="s">
        <v>47</v>
      </c>
      <c r="B941" s="22" t="s">
        <v>48</v>
      </c>
      <c r="C941" s="23">
        <v>5612</v>
      </c>
      <c r="IB941" s="8"/>
      <c r="IC941" s="8"/>
    </row>
    <row r="942" spans="1:237" x14ac:dyDescent="0.25">
      <c r="A942" s="21" t="s">
        <v>49</v>
      </c>
      <c r="B942" s="22" t="s">
        <v>50</v>
      </c>
      <c r="C942" s="23">
        <v>77098</v>
      </c>
      <c r="IB942" s="8"/>
      <c r="IC942" s="8"/>
    </row>
    <row r="943" spans="1:237" x14ac:dyDescent="0.25">
      <c r="A943" s="21" t="s">
        <v>22</v>
      </c>
      <c r="B943" s="22" t="s">
        <v>23</v>
      </c>
      <c r="C943" s="23">
        <v>680</v>
      </c>
      <c r="IB943" s="8"/>
      <c r="IC943" s="8"/>
    </row>
    <row r="944" spans="1:237" x14ac:dyDescent="0.25">
      <c r="A944" s="21" t="s">
        <v>79</v>
      </c>
      <c r="B944" s="22" t="s">
        <v>80</v>
      </c>
      <c r="C944" s="23">
        <v>204</v>
      </c>
      <c r="IB944" s="8"/>
      <c r="IC944" s="8"/>
    </row>
    <row r="945" spans="1:237" x14ac:dyDescent="0.25">
      <c r="A945" s="21" t="s">
        <v>81</v>
      </c>
      <c r="B945" s="22" t="s">
        <v>82</v>
      </c>
      <c r="C945" s="23">
        <v>510</v>
      </c>
      <c r="IB945" s="8"/>
      <c r="IC945" s="8"/>
    </row>
    <row r="946" spans="1:237" x14ac:dyDescent="0.25">
      <c r="A946" s="12" t="s">
        <v>24</v>
      </c>
      <c r="B946" s="6"/>
      <c r="C946" s="23">
        <v>249099</v>
      </c>
      <c r="IB946" s="8"/>
      <c r="IC946" s="8"/>
    </row>
    <row r="947" spans="1:237" x14ac:dyDescent="0.25">
      <c r="A947" s="12" t="s">
        <v>109</v>
      </c>
      <c r="B947" s="6"/>
      <c r="C947" s="7"/>
      <c r="IB947" s="8"/>
      <c r="IC947" s="8"/>
    </row>
    <row r="948" spans="1:237" x14ac:dyDescent="0.25">
      <c r="A948" s="21" t="s">
        <v>195</v>
      </c>
      <c r="B948" s="22" t="s">
        <v>196</v>
      </c>
      <c r="C948" s="23">
        <v>1110</v>
      </c>
      <c r="IB948" s="8"/>
      <c r="IC948" s="8"/>
    </row>
    <row r="949" spans="1:237" x14ac:dyDescent="0.25">
      <c r="A949" s="12" t="s">
        <v>114</v>
      </c>
      <c r="B949" s="6"/>
      <c r="C949" s="23">
        <v>1110</v>
      </c>
      <c r="IB949" s="8"/>
      <c r="IC949" s="8"/>
    </row>
    <row r="950" spans="1:237" x14ac:dyDescent="0.25">
      <c r="A950" s="21"/>
      <c r="B950" s="6"/>
      <c r="C950" s="23"/>
      <c r="IB950" s="8"/>
      <c r="IC950" s="8"/>
    </row>
    <row r="951" spans="1:237" x14ac:dyDescent="0.25">
      <c r="A951" s="12" t="s">
        <v>223</v>
      </c>
      <c r="B951" s="6"/>
      <c r="C951" s="23">
        <v>250209</v>
      </c>
      <c r="IB951" s="8"/>
      <c r="IC951" s="8"/>
    </row>
    <row r="952" spans="1:237" x14ac:dyDescent="0.25">
      <c r="A952" s="21"/>
      <c r="B952" s="6"/>
      <c r="C952" s="23"/>
      <c r="IB952" s="8"/>
      <c r="IC952" s="8"/>
    </row>
    <row r="953" spans="1:237" x14ac:dyDescent="0.25">
      <c r="A953" s="12" t="s">
        <v>40</v>
      </c>
      <c r="B953" s="6"/>
      <c r="C953" s="23">
        <v>732619</v>
      </c>
      <c r="IB953" s="8"/>
      <c r="IC953" s="8"/>
    </row>
    <row r="954" spans="1:237" x14ac:dyDescent="0.25">
      <c r="A954" s="21"/>
      <c r="B954" s="6"/>
      <c r="C954" s="23"/>
      <c r="IB954" s="8"/>
      <c r="IC954" s="8"/>
    </row>
    <row r="955" spans="1:237" x14ac:dyDescent="0.25">
      <c r="A955" s="12" t="s">
        <v>41</v>
      </c>
      <c r="B955" s="6"/>
      <c r="C955" s="23">
        <v>732619</v>
      </c>
      <c r="IB955" s="8"/>
      <c r="IC955" s="8"/>
    </row>
    <row r="956" spans="1:237" x14ac:dyDescent="0.25">
      <c r="A956" s="21"/>
      <c r="B956" s="6"/>
      <c r="C956" s="23"/>
      <c r="IB956" s="8"/>
      <c r="IC956" s="8"/>
    </row>
    <row r="957" spans="1:237" x14ac:dyDescent="0.25">
      <c r="A957" s="21"/>
      <c r="B957" s="6"/>
      <c r="C957" s="23"/>
      <c r="IB957" s="8"/>
      <c r="IC957" s="8"/>
    </row>
    <row r="958" spans="1:237" x14ac:dyDescent="0.25">
      <c r="A958" s="12" t="s">
        <v>42</v>
      </c>
      <c r="B958" s="6"/>
      <c r="C958" s="7"/>
      <c r="IB958" s="8"/>
      <c r="IC958" s="8"/>
    </row>
    <row r="959" spans="1:237" ht="31.5" x14ac:dyDescent="0.25">
      <c r="A959" s="12" t="s">
        <v>53</v>
      </c>
      <c r="B959" s="6"/>
      <c r="C959" s="7"/>
      <c r="IB959" s="8"/>
      <c r="IC959" s="8"/>
    </row>
    <row r="960" spans="1:237" ht="31.5" x14ac:dyDescent="0.25">
      <c r="A960" s="12" t="s">
        <v>58</v>
      </c>
      <c r="B960" s="6"/>
      <c r="C960" s="7"/>
      <c r="IB960" s="8"/>
      <c r="IC960" s="8"/>
    </row>
    <row r="961" spans="1:237" x14ac:dyDescent="0.25">
      <c r="A961" s="12" t="s">
        <v>5</v>
      </c>
      <c r="B961" s="6"/>
      <c r="C961" s="7"/>
      <c r="IB961" s="8"/>
      <c r="IC961" s="8"/>
    </row>
    <row r="962" spans="1:237" x14ac:dyDescent="0.25">
      <c r="A962" s="21" t="s">
        <v>18</v>
      </c>
      <c r="B962" s="22" t="s">
        <v>19</v>
      </c>
      <c r="C962" s="23">
        <v>6208</v>
      </c>
      <c r="IB962" s="8"/>
      <c r="IC962" s="8"/>
    </row>
    <row r="963" spans="1:237" x14ac:dyDescent="0.25">
      <c r="A963" s="21" t="s">
        <v>49</v>
      </c>
      <c r="B963" s="22" t="s">
        <v>50</v>
      </c>
      <c r="C963" s="23">
        <v>6208</v>
      </c>
      <c r="IB963" s="8"/>
      <c r="IC963" s="8"/>
    </row>
    <row r="964" spans="1:237" x14ac:dyDescent="0.25">
      <c r="A964" s="12" t="s">
        <v>24</v>
      </c>
      <c r="B964" s="6"/>
      <c r="C964" s="23">
        <v>6208</v>
      </c>
      <c r="IB964" s="8"/>
      <c r="IC964" s="8"/>
    </row>
    <row r="965" spans="1:237" x14ac:dyDescent="0.25">
      <c r="A965" s="21"/>
      <c r="B965" s="6"/>
      <c r="C965" s="23"/>
      <c r="IB965" s="8"/>
      <c r="IC965" s="8"/>
    </row>
    <row r="966" spans="1:237" ht="31.5" x14ac:dyDescent="0.25">
      <c r="A966" s="12" t="s">
        <v>63</v>
      </c>
      <c r="B966" s="6"/>
      <c r="C966" s="23">
        <v>6208</v>
      </c>
      <c r="IB966" s="8"/>
      <c r="IC966" s="8"/>
    </row>
    <row r="967" spans="1:237" x14ac:dyDescent="0.25">
      <c r="A967" s="21"/>
      <c r="B967" s="6"/>
      <c r="C967" s="23"/>
      <c r="IB967" s="8"/>
      <c r="IC967" s="8"/>
    </row>
    <row r="968" spans="1:237" ht="31.5" x14ac:dyDescent="0.25">
      <c r="A968" s="12" t="s">
        <v>64</v>
      </c>
      <c r="B968" s="6"/>
      <c r="C968" s="7"/>
      <c r="IB968" s="8"/>
      <c r="IC968" s="8"/>
    </row>
    <row r="969" spans="1:237" x14ac:dyDescent="0.25">
      <c r="A969" s="12" t="s">
        <v>5</v>
      </c>
      <c r="B969" s="6"/>
      <c r="C969" s="7"/>
      <c r="IB969" s="8"/>
      <c r="IC969" s="8"/>
    </row>
    <row r="970" spans="1:237" x14ac:dyDescent="0.25">
      <c r="A970" s="21" t="s">
        <v>18</v>
      </c>
      <c r="B970" s="22" t="s">
        <v>19</v>
      </c>
      <c r="C970" s="23">
        <v>5280</v>
      </c>
      <c r="IB970" s="8"/>
      <c r="IC970" s="8"/>
    </row>
    <row r="971" spans="1:237" x14ac:dyDescent="0.25">
      <c r="A971" s="21" t="s">
        <v>49</v>
      </c>
      <c r="B971" s="22" t="s">
        <v>50</v>
      </c>
      <c r="C971" s="23">
        <v>5280</v>
      </c>
      <c r="IB971" s="8"/>
      <c r="IC971" s="8"/>
    </row>
    <row r="972" spans="1:237" x14ac:dyDescent="0.25">
      <c r="A972" s="12" t="s">
        <v>24</v>
      </c>
      <c r="B972" s="6"/>
      <c r="C972" s="23">
        <v>5280</v>
      </c>
      <c r="IB972" s="8"/>
      <c r="IC972" s="8"/>
    </row>
    <row r="973" spans="1:237" x14ac:dyDescent="0.25">
      <c r="A973" s="21"/>
      <c r="B973" s="6"/>
      <c r="C973" s="23"/>
      <c r="IB973" s="8"/>
      <c r="IC973" s="8"/>
    </row>
    <row r="974" spans="1:237" ht="31.5" x14ac:dyDescent="0.25">
      <c r="A974" s="12" t="s">
        <v>65</v>
      </c>
      <c r="B974" s="6"/>
      <c r="C974" s="23">
        <v>5280</v>
      </c>
      <c r="IB974" s="8"/>
      <c r="IC974" s="8"/>
    </row>
    <row r="975" spans="1:237" x14ac:dyDescent="0.25">
      <c r="A975" s="21"/>
      <c r="B975" s="6"/>
      <c r="C975" s="23"/>
      <c r="IB975" s="8"/>
      <c r="IC975" s="8"/>
    </row>
    <row r="976" spans="1:237" ht="31.5" x14ac:dyDescent="0.25">
      <c r="A976" s="12" t="s">
        <v>66</v>
      </c>
      <c r="B976" s="6"/>
      <c r="C976" s="23">
        <v>11488</v>
      </c>
      <c r="IB976" s="8"/>
      <c r="IC976" s="8"/>
    </row>
    <row r="977" spans="1:237" x14ac:dyDescent="0.25">
      <c r="A977" s="21"/>
      <c r="B977" s="6"/>
      <c r="C977" s="23"/>
      <c r="IB977" s="8"/>
      <c r="IC977" s="8"/>
    </row>
    <row r="978" spans="1:237" x14ac:dyDescent="0.25">
      <c r="A978" s="12" t="s">
        <v>67</v>
      </c>
      <c r="B978" s="6"/>
      <c r="C978" s="23">
        <v>11488</v>
      </c>
      <c r="IB978" s="8"/>
      <c r="IC978" s="8"/>
    </row>
    <row r="979" spans="1:237" x14ac:dyDescent="0.25">
      <c r="A979" s="21"/>
      <c r="B979" s="6"/>
      <c r="C979" s="23"/>
      <c r="IB979" s="8"/>
      <c r="IC979" s="8"/>
    </row>
    <row r="980" spans="1:237" x14ac:dyDescent="0.25">
      <c r="A980" s="21"/>
      <c r="B980" s="6"/>
      <c r="C980" s="23"/>
      <c r="IB980" s="8"/>
      <c r="IC980" s="8"/>
    </row>
    <row r="981" spans="1:237" x14ac:dyDescent="0.25">
      <c r="A981" s="12" t="s">
        <v>68</v>
      </c>
      <c r="B981" s="6"/>
      <c r="C981" s="7"/>
      <c r="IB981" s="8"/>
      <c r="IC981" s="8"/>
    </row>
    <row r="982" spans="1:237" x14ac:dyDescent="0.25">
      <c r="A982" s="12" t="s">
        <v>69</v>
      </c>
      <c r="B982" s="6"/>
      <c r="C982" s="7"/>
      <c r="IB982" s="8"/>
      <c r="IC982" s="8"/>
    </row>
    <row r="983" spans="1:237" x14ac:dyDescent="0.25">
      <c r="A983" s="12" t="s">
        <v>224</v>
      </c>
      <c r="B983" s="6"/>
      <c r="C983" s="7"/>
      <c r="IB983" s="8"/>
      <c r="IC983" s="8"/>
    </row>
    <row r="984" spans="1:237" x14ac:dyDescent="0.25">
      <c r="A984" s="12" t="s">
        <v>5</v>
      </c>
      <c r="B984" s="6"/>
      <c r="C984" s="7"/>
      <c r="IB984" s="8"/>
      <c r="IC984" s="8"/>
    </row>
    <row r="985" spans="1:237" ht="31.5" x14ac:dyDescent="0.25">
      <c r="A985" s="21" t="s">
        <v>27</v>
      </c>
      <c r="B985" s="22" t="s">
        <v>28</v>
      </c>
      <c r="C985" s="23">
        <v>20108</v>
      </c>
      <c r="IB985" s="8"/>
      <c r="IC985" s="8"/>
    </row>
    <row r="986" spans="1:237" x14ac:dyDescent="0.25">
      <c r="A986" s="21" t="s">
        <v>29</v>
      </c>
      <c r="B986" s="22" t="s">
        <v>30</v>
      </c>
      <c r="C986" s="23">
        <v>20108</v>
      </c>
      <c r="IB986" s="8"/>
      <c r="IC986" s="8"/>
    </row>
    <row r="987" spans="1:237" x14ac:dyDescent="0.25">
      <c r="A987" s="21" t="s">
        <v>6</v>
      </c>
      <c r="B987" s="22" t="s">
        <v>7</v>
      </c>
      <c r="C987" s="23">
        <v>120</v>
      </c>
      <c r="IB987" s="8"/>
      <c r="IC987" s="8"/>
    </row>
    <row r="988" spans="1:237" ht="31.5" x14ac:dyDescent="0.25">
      <c r="A988" s="21" t="s">
        <v>35</v>
      </c>
      <c r="B988" s="22" t="s">
        <v>36</v>
      </c>
      <c r="C988" s="23">
        <v>21</v>
      </c>
      <c r="IB988" s="8"/>
      <c r="IC988" s="8"/>
    </row>
    <row r="989" spans="1:237" x14ac:dyDescent="0.25">
      <c r="A989" s="21" t="s">
        <v>37</v>
      </c>
      <c r="B989" s="22" t="s">
        <v>38</v>
      </c>
      <c r="C989" s="23">
        <v>99</v>
      </c>
      <c r="IB989" s="8"/>
      <c r="IC989" s="8"/>
    </row>
    <row r="990" spans="1:237" x14ac:dyDescent="0.25">
      <c r="A990" s="21" t="s">
        <v>10</v>
      </c>
      <c r="B990" s="22" t="s">
        <v>11</v>
      </c>
      <c r="C990" s="23">
        <v>3604</v>
      </c>
      <c r="IB990" s="8"/>
      <c r="IC990" s="8"/>
    </row>
    <row r="991" spans="1:237" ht="31.5" x14ac:dyDescent="0.25">
      <c r="A991" s="21" t="s">
        <v>12</v>
      </c>
      <c r="B991" s="22" t="s">
        <v>13</v>
      </c>
      <c r="C991" s="23">
        <v>2284</v>
      </c>
      <c r="IB991" s="8"/>
      <c r="IC991" s="8"/>
    </row>
    <row r="992" spans="1:237" x14ac:dyDescent="0.25">
      <c r="A992" s="21" t="s">
        <v>14</v>
      </c>
      <c r="B992" s="22" t="s">
        <v>15</v>
      </c>
      <c r="C992" s="23">
        <v>916</v>
      </c>
      <c r="IB992" s="8"/>
      <c r="IC992" s="8"/>
    </row>
    <row r="993" spans="1:237" x14ac:dyDescent="0.25">
      <c r="A993" s="21" t="s">
        <v>16</v>
      </c>
      <c r="B993" s="22" t="s">
        <v>17</v>
      </c>
      <c r="C993" s="23">
        <v>404</v>
      </c>
      <c r="IB993" s="8"/>
      <c r="IC993" s="8"/>
    </row>
    <row r="994" spans="1:237" x14ac:dyDescent="0.25">
      <c r="A994" s="21" t="s">
        <v>18</v>
      </c>
      <c r="B994" s="22" t="s">
        <v>19</v>
      </c>
      <c r="C994" s="23">
        <v>16961</v>
      </c>
      <c r="IB994" s="8"/>
      <c r="IC994" s="8"/>
    </row>
    <row r="995" spans="1:237" x14ac:dyDescent="0.25">
      <c r="A995" s="21" t="s">
        <v>73</v>
      </c>
      <c r="B995" s="22" t="s">
        <v>74</v>
      </c>
      <c r="C995" s="23">
        <v>2213</v>
      </c>
      <c r="IB995" s="8"/>
      <c r="IC995" s="8"/>
    </row>
    <row r="996" spans="1:237" x14ac:dyDescent="0.25">
      <c r="A996" s="21" t="s">
        <v>20</v>
      </c>
      <c r="B996" s="22" t="s">
        <v>21</v>
      </c>
      <c r="C996" s="23">
        <v>1766</v>
      </c>
      <c r="IB996" s="8"/>
      <c r="IC996" s="8"/>
    </row>
    <row r="997" spans="1:237" x14ac:dyDescent="0.25">
      <c r="A997" s="21" t="s">
        <v>47</v>
      </c>
      <c r="B997" s="22" t="s">
        <v>48</v>
      </c>
      <c r="C997" s="23">
        <v>11836</v>
      </c>
      <c r="IB997" s="8"/>
      <c r="IC997" s="8"/>
    </row>
    <row r="998" spans="1:237" x14ac:dyDescent="0.25">
      <c r="A998" s="21" t="s">
        <v>49</v>
      </c>
      <c r="B998" s="22" t="s">
        <v>50</v>
      </c>
      <c r="C998" s="23">
        <v>1069</v>
      </c>
      <c r="IB998" s="8"/>
      <c r="IC998" s="8"/>
    </row>
    <row r="999" spans="1:237" x14ac:dyDescent="0.25">
      <c r="A999" s="21" t="s">
        <v>79</v>
      </c>
      <c r="B999" s="22" t="s">
        <v>80</v>
      </c>
      <c r="C999" s="23">
        <v>77</v>
      </c>
      <c r="IB999" s="8"/>
      <c r="IC999" s="8"/>
    </row>
    <row r="1000" spans="1:237" x14ac:dyDescent="0.25">
      <c r="A1000" s="12" t="s">
        <v>24</v>
      </c>
      <c r="B1000" s="6"/>
      <c r="C1000" s="23">
        <v>40793</v>
      </c>
      <c r="IB1000" s="8"/>
      <c r="IC1000" s="8"/>
    </row>
    <row r="1001" spans="1:237" x14ac:dyDescent="0.25">
      <c r="A1001" s="21"/>
      <c r="B1001" s="6"/>
      <c r="C1001" s="23"/>
      <c r="IB1001" s="8"/>
      <c r="IC1001" s="8"/>
    </row>
    <row r="1002" spans="1:237" x14ac:dyDescent="0.25">
      <c r="A1002" s="12" t="s">
        <v>225</v>
      </c>
      <c r="B1002" s="6"/>
      <c r="C1002" s="23">
        <v>40793</v>
      </c>
      <c r="IB1002" s="8"/>
      <c r="IC1002" s="8"/>
    </row>
    <row r="1003" spans="1:237" x14ac:dyDescent="0.25">
      <c r="A1003" s="21"/>
      <c r="B1003" s="6"/>
      <c r="C1003" s="23"/>
      <c r="IB1003" s="8"/>
      <c r="IC1003" s="8"/>
    </row>
    <row r="1004" spans="1:237" x14ac:dyDescent="0.25">
      <c r="A1004" s="12" t="s">
        <v>128</v>
      </c>
      <c r="B1004" s="6"/>
      <c r="C1004" s="7"/>
      <c r="IB1004" s="8"/>
      <c r="IC1004" s="8"/>
    </row>
    <row r="1005" spans="1:237" x14ac:dyDescent="0.25">
      <c r="A1005" s="12" t="s">
        <v>5</v>
      </c>
      <c r="B1005" s="6"/>
      <c r="C1005" s="7"/>
      <c r="IB1005" s="8"/>
      <c r="IC1005" s="8"/>
    </row>
    <row r="1006" spans="1:237" x14ac:dyDescent="0.25">
      <c r="A1006" s="21" t="s">
        <v>18</v>
      </c>
      <c r="B1006" s="22" t="s">
        <v>19</v>
      </c>
      <c r="C1006" s="23">
        <v>18846</v>
      </c>
      <c r="IB1006" s="8"/>
      <c r="IC1006" s="8"/>
    </row>
    <row r="1007" spans="1:237" x14ac:dyDescent="0.25">
      <c r="A1007" s="21" t="s">
        <v>20</v>
      </c>
      <c r="B1007" s="22" t="s">
        <v>21</v>
      </c>
      <c r="C1007" s="23">
        <v>565</v>
      </c>
      <c r="IB1007" s="8"/>
      <c r="IC1007" s="8"/>
    </row>
    <row r="1008" spans="1:237" x14ac:dyDescent="0.25">
      <c r="A1008" s="21" t="s">
        <v>47</v>
      </c>
      <c r="B1008" s="22" t="s">
        <v>48</v>
      </c>
      <c r="C1008" s="23">
        <v>17359</v>
      </c>
      <c r="IB1008" s="8"/>
      <c r="IC1008" s="8"/>
    </row>
    <row r="1009" spans="1:237" x14ac:dyDescent="0.25">
      <c r="A1009" s="21" t="s">
        <v>49</v>
      </c>
      <c r="B1009" s="22" t="s">
        <v>50</v>
      </c>
      <c r="C1009" s="23">
        <v>901</v>
      </c>
      <c r="IB1009" s="8"/>
      <c r="IC1009" s="8"/>
    </row>
    <row r="1010" spans="1:237" x14ac:dyDescent="0.25">
      <c r="A1010" s="21" t="s">
        <v>79</v>
      </c>
      <c r="B1010" s="22" t="s">
        <v>80</v>
      </c>
      <c r="C1010" s="23">
        <v>21</v>
      </c>
      <c r="IB1010" s="8"/>
      <c r="IC1010" s="8"/>
    </row>
    <row r="1011" spans="1:237" x14ac:dyDescent="0.25">
      <c r="A1011" s="12" t="s">
        <v>24</v>
      </c>
      <c r="B1011" s="6"/>
      <c r="C1011" s="23">
        <v>18846</v>
      </c>
      <c r="IB1011" s="8"/>
      <c r="IC1011" s="8"/>
    </row>
    <row r="1012" spans="1:237" x14ac:dyDescent="0.25">
      <c r="A1012" s="21"/>
      <c r="B1012" s="6"/>
      <c r="C1012" s="23"/>
      <c r="IB1012" s="8"/>
      <c r="IC1012" s="8"/>
    </row>
    <row r="1013" spans="1:237" x14ac:dyDescent="0.25">
      <c r="A1013" s="12" t="s">
        <v>129</v>
      </c>
      <c r="B1013" s="6"/>
      <c r="C1013" s="23">
        <v>18846</v>
      </c>
      <c r="IB1013" s="8"/>
      <c r="IC1013" s="8"/>
    </row>
    <row r="1014" spans="1:237" x14ac:dyDescent="0.25">
      <c r="A1014" s="21"/>
      <c r="B1014" s="6"/>
      <c r="C1014" s="23"/>
      <c r="IB1014" s="8"/>
      <c r="IC1014" s="8"/>
    </row>
    <row r="1015" spans="1:237" x14ac:dyDescent="0.25">
      <c r="A1015" s="12" t="s">
        <v>132</v>
      </c>
      <c r="B1015" s="6"/>
      <c r="C1015" s="7"/>
      <c r="IB1015" s="8"/>
      <c r="IC1015" s="8"/>
    </row>
    <row r="1016" spans="1:237" x14ac:dyDescent="0.25">
      <c r="A1016" s="12" t="s">
        <v>5</v>
      </c>
      <c r="B1016" s="6"/>
      <c r="C1016" s="7"/>
      <c r="IB1016" s="8"/>
      <c r="IC1016" s="8"/>
    </row>
    <row r="1017" spans="1:237" ht="31.5" x14ac:dyDescent="0.25">
      <c r="A1017" s="21" t="s">
        <v>27</v>
      </c>
      <c r="B1017" s="22" t="s">
        <v>28</v>
      </c>
      <c r="C1017" s="23">
        <v>25850</v>
      </c>
      <c r="IB1017" s="8"/>
      <c r="IC1017" s="8"/>
    </row>
    <row r="1018" spans="1:237" x14ac:dyDescent="0.25">
      <c r="A1018" s="21" t="s">
        <v>29</v>
      </c>
      <c r="B1018" s="22" t="s">
        <v>30</v>
      </c>
      <c r="C1018" s="23">
        <v>25850</v>
      </c>
      <c r="IB1018" s="8"/>
      <c r="IC1018" s="8"/>
    </row>
    <row r="1019" spans="1:237" x14ac:dyDescent="0.25">
      <c r="A1019" s="21" t="s">
        <v>6</v>
      </c>
      <c r="B1019" s="22" t="s">
        <v>7</v>
      </c>
      <c r="C1019" s="23">
        <v>801</v>
      </c>
      <c r="IB1019" s="8"/>
      <c r="IC1019" s="8"/>
    </row>
    <row r="1020" spans="1:237" x14ac:dyDescent="0.25">
      <c r="A1020" s="21" t="s">
        <v>33</v>
      </c>
      <c r="B1020" s="22" t="s">
        <v>34</v>
      </c>
      <c r="C1020" s="23">
        <v>152</v>
      </c>
      <c r="IB1020" s="8"/>
      <c r="IC1020" s="8"/>
    </row>
    <row r="1021" spans="1:237" ht="31.5" x14ac:dyDescent="0.25">
      <c r="A1021" s="21" t="s">
        <v>35</v>
      </c>
      <c r="B1021" s="22" t="s">
        <v>36</v>
      </c>
      <c r="C1021" s="23">
        <v>484</v>
      </c>
      <c r="IB1021" s="8"/>
      <c r="IC1021" s="8"/>
    </row>
    <row r="1022" spans="1:237" x14ac:dyDescent="0.25">
      <c r="A1022" s="21" t="s">
        <v>37</v>
      </c>
      <c r="B1022" s="22" t="s">
        <v>38</v>
      </c>
      <c r="C1022" s="23">
        <v>165</v>
      </c>
      <c r="IB1022" s="8"/>
      <c r="IC1022" s="8"/>
    </row>
    <row r="1023" spans="1:237" x14ac:dyDescent="0.25">
      <c r="A1023" s="21" t="s">
        <v>10</v>
      </c>
      <c r="B1023" s="22" t="s">
        <v>11</v>
      </c>
      <c r="C1023" s="23">
        <v>5041</v>
      </c>
      <c r="IB1023" s="8"/>
      <c r="IC1023" s="8"/>
    </row>
    <row r="1024" spans="1:237" ht="31.5" x14ac:dyDescent="0.25">
      <c r="A1024" s="21" t="s">
        <v>12</v>
      </c>
      <c r="B1024" s="22" t="s">
        <v>13</v>
      </c>
      <c r="C1024" s="23">
        <v>3195</v>
      </c>
      <c r="IB1024" s="8"/>
      <c r="IC1024" s="8"/>
    </row>
    <row r="1025" spans="1:237" x14ac:dyDescent="0.25">
      <c r="A1025" s="21" t="s">
        <v>14</v>
      </c>
      <c r="B1025" s="22" t="s">
        <v>15</v>
      </c>
      <c r="C1025" s="23">
        <v>1273</v>
      </c>
      <c r="IB1025" s="8"/>
      <c r="IC1025" s="8"/>
    </row>
    <row r="1026" spans="1:237" x14ac:dyDescent="0.25">
      <c r="A1026" s="21" t="s">
        <v>16</v>
      </c>
      <c r="B1026" s="22" t="s">
        <v>17</v>
      </c>
      <c r="C1026" s="23">
        <v>573</v>
      </c>
      <c r="IB1026" s="8"/>
      <c r="IC1026" s="8"/>
    </row>
    <row r="1027" spans="1:237" x14ac:dyDescent="0.25">
      <c r="A1027" s="21" t="s">
        <v>18</v>
      </c>
      <c r="B1027" s="22" t="s">
        <v>19</v>
      </c>
      <c r="C1027" s="23">
        <v>9305</v>
      </c>
      <c r="IB1027" s="8"/>
      <c r="IC1027" s="8"/>
    </row>
    <row r="1028" spans="1:237" x14ac:dyDescent="0.25">
      <c r="A1028" s="21" t="s">
        <v>20</v>
      </c>
      <c r="B1028" s="22" t="s">
        <v>21</v>
      </c>
      <c r="C1028" s="23">
        <v>1981</v>
      </c>
      <c r="IB1028" s="8"/>
      <c r="IC1028" s="8"/>
    </row>
    <row r="1029" spans="1:237" x14ac:dyDescent="0.25">
      <c r="A1029" s="21" t="s">
        <v>47</v>
      </c>
      <c r="B1029" s="22" t="s">
        <v>48</v>
      </c>
      <c r="C1029" s="23">
        <v>1946</v>
      </c>
      <c r="IB1029" s="8"/>
      <c r="IC1029" s="8"/>
    </row>
    <row r="1030" spans="1:237" x14ac:dyDescent="0.25">
      <c r="A1030" s="21" t="s">
        <v>49</v>
      </c>
      <c r="B1030" s="22" t="s">
        <v>50</v>
      </c>
      <c r="C1030" s="23">
        <v>5376</v>
      </c>
      <c r="IB1030" s="8"/>
      <c r="IC1030" s="8"/>
    </row>
    <row r="1031" spans="1:237" x14ac:dyDescent="0.25">
      <c r="A1031" s="21" t="s">
        <v>81</v>
      </c>
      <c r="B1031" s="22" t="s">
        <v>82</v>
      </c>
      <c r="C1031" s="23">
        <v>2</v>
      </c>
      <c r="IB1031" s="8"/>
      <c r="IC1031" s="8"/>
    </row>
    <row r="1032" spans="1:237" x14ac:dyDescent="0.25">
      <c r="A1032" s="12" t="s">
        <v>24</v>
      </c>
      <c r="B1032" s="6"/>
      <c r="C1032" s="23">
        <v>40997</v>
      </c>
      <c r="IB1032" s="8"/>
      <c r="IC1032" s="8"/>
    </row>
    <row r="1033" spans="1:237" x14ac:dyDescent="0.25">
      <c r="A1033" s="21"/>
      <c r="B1033" s="6"/>
      <c r="C1033" s="23"/>
      <c r="IB1033" s="8"/>
      <c r="IC1033" s="8"/>
    </row>
    <row r="1034" spans="1:237" x14ac:dyDescent="0.25">
      <c r="A1034" s="12" t="s">
        <v>133</v>
      </c>
      <c r="B1034" s="6"/>
      <c r="C1034" s="23">
        <v>40997</v>
      </c>
      <c r="IB1034" s="8"/>
      <c r="IC1034" s="8"/>
    </row>
    <row r="1035" spans="1:237" x14ac:dyDescent="0.25">
      <c r="A1035" s="21"/>
      <c r="B1035" s="6"/>
      <c r="C1035" s="23"/>
      <c r="IB1035" s="8"/>
      <c r="IC1035" s="8"/>
    </row>
    <row r="1036" spans="1:237" x14ac:dyDescent="0.25">
      <c r="A1036" s="12" t="s">
        <v>134</v>
      </c>
      <c r="B1036" s="6"/>
      <c r="C1036" s="23">
        <v>100636</v>
      </c>
      <c r="IB1036" s="8"/>
      <c r="IC1036" s="8"/>
    </row>
    <row r="1037" spans="1:237" x14ac:dyDescent="0.25">
      <c r="A1037" s="21"/>
      <c r="B1037" s="6"/>
      <c r="C1037" s="23"/>
      <c r="IB1037" s="8"/>
      <c r="IC1037" s="8"/>
    </row>
    <row r="1038" spans="1:237" x14ac:dyDescent="0.25">
      <c r="A1038" s="12" t="s">
        <v>135</v>
      </c>
      <c r="B1038" s="6"/>
      <c r="C1038" s="23">
        <v>100636</v>
      </c>
      <c r="IB1038" s="8"/>
      <c r="IC1038" s="8"/>
    </row>
    <row r="1039" spans="1:237" x14ac:dyDescent="0.25">
      <c r="A1039" s="21"/>
      <c r="B1039" s="6"/>
      <c r="C1039" s="23"/>
      <c r="IB1039" s="8"/>
      <c r="IC1039" s="8"/>
    </row>
    <row r="1040" spans="1:237" x14ac:dyDescent="0.25">
      <c r="A1040" s="21"/>
      <c r="B1040" s="6"/>
      <c r="C1040" s="23"/>
      <c r="IB1040" s="8"/>
      <c r="IC1040" s="8"/>
    </row>
    <row r="1041" spans="1:237" x14ac:dyDescent="0.25">
      <c r="A1041" s="12" t="s">
        <v>136</v>
      </c>
      <c r="B1041" s="6"/>
      <c r="C1041" s="7"/>
      <c r="IB1041" s="8"/>
      <c r="IC1041" s="8"/>
    </row>
    <row r="1042" spans="1:237" x14ac:dyDescent="0.25">
      <c r="A1042" s="12" t="s">
        <v>69</v>
      </c>
      <c r="B1042" s="6"/>
      <c r="C1042" s="7"/>
      <c r="IB1042" s="8"/>
      <c r="IC1042" s="8"/>
    </row>
    <row r="1043" spans="1:237" x14ac:dyDescent="0.25">
      <c r="A1043" s="12" t="s">
        <v>137</v>
      </c>
      <c r="B1043" s="6"/>
      <c r="C1043" s="7"/>
      <c r="IB1043" s="8"/>
      <c r="IC1043" s="8"/>
    </row>
    <row r="1044" spans="1:237" x14ac:dyDescent="0.25">
      <c r="A1044" s="12" t="s">
        <v>5</v>
      </c>
      <c r="B1044" s="6"/>
      <c r="C1044" s="7"/>
      <c r="IB1044" s="8"/>
      <c r="IC1044" s="8"/>
    </row>
    <row r="1045" spans="1:237" x14ac:dyDescent="0.25">
      <c r="A1045" s="21" t="s">
        <v>18</v>
      </c>
      <c r="B1045" s="22" t="s">
        <v>19</v>
      </c>
      <c r="C1045" s="23">
        <v>28528</v>
      </c>
      <c r="IB1045" s="8"/>
      <c r="IC1045" s="8"/>
    </row>
    <row r="1046" spans="1:237" x14ac:dyDescent="0.25">
      <c r="A1046" s="21" t="s">
        <v>55</v>
      </c>
      <c r="B1046" s="22" t="s">
        <v>56</v>
      </c>
      <c r="C1046" s="23">
        <v>14534</v>
      </c>
      <c r="IB1046" s="8"/>
      <c r="IC1046" s="8"/>
    </row>
    <row r="1047" spans="1:237" x14ac:dyDescent="0.25">
      <c r="A1047" s="21" t="s">
        <v>20</v>
      </c>
      <c r="B1047" s="22" t="s">
        <v>21</v>
      </c>
      <c r="C1047" s="23">
        <v>2652</v>
      </c>
      <c r="IB1047" s="8"/>
      <c r="IC1047" s="8"/>
    </row>
    <row r="1048" spans="1:237" x14ac:dyDescent="0.25">
      <c r="A1048" s="21" t="s">
        <v>47</v>
      </c>
      <c r="B1048" s="22" t="s">
        <v>48</v>
      </c>
      <c r="C1048" s="23">
        <v>8083</v>
      </c>
      <c r="IB1048" s="8"/>
      <c r="IC1048" s="8"/>
    </row>
    <row r="1049" spans="1:237" x14ac:dyDescent="0.25">
      <c r="A1049" s="21" t="s">
        <v>49</v>
      </c>
      <c r="B1049" s="22" t="s">
        <v>50</v>
      </c>
      <c r="C1049" s="23">
        <v>2824</v>
      </c>
      <c r="IB1049" s="8"/>
      <c r="IC1049" s="8"/>
    </row>
    <row r="1050" spans="1:237" x14ac:dyDescent="0.25">
      <c r="A1050" s="21" t="s">
        <v>79</v>
      </c>
      <c r="B1050" s="22" t="s">
        <v>80</v>
      </c>
      <c r="C1050" s="23">
        <v>435</v>
      </c>
      <c r="IB1050" s="8"/>
      <c r="IC1050" s="8"/>
    </row>
    <row r="1051" spans="1:237" x14ac:dyDescent="0.25">
      <c r="A1051" s="21" t="s">
        <v>83</v>
      </c>
      <c r="B1051" s="22" t="s">
        <v>84</v>
      </c>
      <c r="C1051" s="23">
        <v>174</v>
      </c>
      <c r="IB1051" s="8"/>
      <c r="IC1051" s="8"/>
    </row>
    <row r="1052" spans="1:237" x14ac:dyDescent="0.25">
      <c r="A1052" s="21" t="s">
        <v>85</v>
      </c>
      <c r="B1052" s="22" t="s">
        <v>86</v>
      </c>
      <c r="C1052" s="23">
        <v>174</v>
      </c>
      <c r="IB1052" s="8"/>
      <c r="IC1052" s="8"/>
    </row>
    <row r="1053" spans="1:237" x14ac:dyDescent="0.25">
      <c r="A1053" s="12" t="s">
        <v>24</v>
      </c>
      <c r="B1053" s="6"/>
      <c r="C1053" s="23">
        <v>28702</v>
      </c>
      <c r="IB1053" s="8"/>
      <c r="IC1053" s="8"/>
    </row>
    <row r="1054" spans="1:237" x14ac:dyDescent="0.25">
      <c r="A1054" s="21"/>
      <c r="B1054" s="6"/>
      <c r="C1054" s="23"/>
      <c r="IB1054" s="8"/>
      <c r="IC1054" s="8"/>
    </row>
    <row r="1055" spans="1:237" x14ac:dyDescent="0.25">
      <c r="A1055" s="12" t="s">
        <v>138</v>
      </c>
      <c r="B1055" s="6"/>
      <c r="C1055" s="23">
        <v>28702</v>
      </c>
      <c r="IB1055" s="8"/>
      <c r="IC1055" s="8"/>
    </row>
    <row r="1056" spans="1:237" x14ac:dyDescent="0.25">
      <c r="A1056" s="21"/>
      <c r="B1056" s="6"/>
      <c r="C1056" s="23"/>
      <c r="IB1056" s="8"/>
      <c r="IC1056" s="8"/>
    </row>
    <row r="1057" spans="1:237" x14ac:dyDescent="0.25">
      <c r="A1057" s="12" t="s">
        <v>141</v>
      </c>
      <c r="B1057" s="6"/>
      <c r="C1057" s="7"/>
      <c r="IB1057" s="8"/>
      <c r="IC1057" s="8"/>
    </row>
    <row r="1058" spans="1:237" x14ac:dyDescent="0.25">
      <c r="A1058" s="12" t="s">
        <v>5</v>
      </c>
      <c r="B1058" s="6"/>
      <c r="C1058" s="7"/>
      <c r="IB1058" s="8"/>
      <c r="IC1058" s="8"/>
    </row>
    <row r="1059" spans="1:237" x14ac:dyDescent="0.25">
      <c r="A1059" s="21" t="s">
        <v>105</v>
      </c>
      <c r="B1059" s="22" t="s">
        <v>106</v>
      </c>
      <c r="C1059" s="23">
        <v>3734</v>
      </c>
      <c r="IB1059" s="8"/>
      <c r="IC1059" s="8"/>
    </row>
    <row r="1060" spans="1:237" x14ac:dyDescent="0.25">
      <c r="A1060" s="21" t="s">
        <v>220</v>
      </c>
      <c r="B1060" s="22" t="s">
        <v>221</v>
      </c>
      <c r="C1060" s="23">
        <v>3734</v>
      </c>
      <c r="IB1060" s="8"/>
      <c r="IC1060" s="8"/>
    </row>
    <row r="1061" spans="1:237" x14ac:dyDescent="0.25">
      <c r="A1061" s="12" t="s">
        <v>24</v>
      </c>
      <c r="B1061" s="6"/>
      <c r="C1061" s="23">
        <v>3734</v>
      </c>
      <c r="IB1061" s="8"/>
      <c r="IC1061" s="8"/>
    </row>
    <row r="1062" spans="1:237" x14ac:dyDescent="0.25">
      <c r="A1062" s="21"/>
      <c r="B1062" s="6"/>
      <c r="C1062" s="23"/>
      <c r="IB1062" s="8"/>
      <c r="IC1062" s="8"/>
    </row>
    <row r="1063" spans="1:237" x14ac:dyDescent="0.25">
      <c r="A1063" s="12" t="s">
        <v>142</v>
      </c>
      <c r="B1063" s="6"/>
      <c r="C1063" s="23">
        <v>3734</v>
      </c>
      <c r="IB1063" s="8"/>
      <c r="IC1063" s="8"/>
    </row>
    <row r="1064" spans="1:237" x14ac:dyDescent="0.25">
      <c r="A1064" s="21"/>
      <c r="B1064" s="6"/>
      <c r="C1064" s="23"/>
      <c r="IB1064" s="8"/>
      <c r="IC1064" s="8"/>
    </row>
    <row r="1065" spans="1:237" x14ac:dyDescent="0.25">
      <c r="A1065" s="12" t="s">
        <v>134</v>
      </c>
      <c r="B1065" s="6"/>
      <c r="C1065" s="23">
        <v>32436</v>
      </c>
      <c r="IB1065" s="8"/>
      <c r="IC1065" s="8"/>
    </row>
    <row r="1066" spans="1:237" x14ac:dyDescent="0.25">
      <c r="A1066" s="21"/>
      <c r="B1066" s="6"/>
      <c r="C1066" s="23"/>
      <c r="IB1066" s="8"/>
      <c r="IC1066" s="8"/>
    </row>
    <row r="1067" spans="1:237" x14ac:dyDescent="0.25">
      <c r="A1067" s="12" t="s">
        <v>143</v>
      </c>
      <c r="B1067" s="6"/>
      <c r="C1067" s="23">
        <v>32436</v>
      </c>
      <c r="IB1067" s="8"/>
      <c r="IC1067" s="8"/>
    </row>
    <row r="1068" spans="1:237" x14ac:dyDescent="0.25">
      <c r="A1068" s="21"/>
      <c r="B1068" s="6"/>
      <c r="C1068" s="23"/>
      <c r="IB1068" s="8"/>
      <c r="IC1068" s="8"/>
    </row>
    <row r="1069" spans="1:237" x14ac:dyDescent="0.25">
      <c r="A1069" s="21"/>
      <c r="B1069" s="6"/>
      <c r="C1069" s="23"/>
      <c r="IB1069" s="8"/>
      <c r="IC1069" s="8"/>
    </row>
    <row r="1070" spans="1:237" x14ac:dyDescent="0.25">
      <c r="A1070" s="12" t="s">
        <v>144</v>
      </c>
      <c r="B1070" s="6"/>
      <c r="C1070" s="7"/>
      <c r="IB1070" s="8"/>
      <c r="IC1070" s="8"/>
    </row>
    <row r="1071" spans="1:237" ht="31.5" x14ac:dyDescent="0.25">
      <c r="A1071" s="12" t="s">
        <v>145</v>
      </c>
      <c r="B1071" s="6"/>
      <c r="C1071" s="7"/>
      <c r="IB1071" s="8"/>
      <c r="IC1071" s="8"/>
    </row>
    <row r="1072" spans="1:237" x14ac:dyDescent="0.25">
      <c r="A1072" s="12" t="s">
        <v>226</v>
      </c>
      <c r="B1072" s="6"/>
      <c r="C1072" s="7"/>
      <c r="IB1072" s="8"/>
      <c r="IC1072" s="8"/>
    </row>
    <row r="1073" spans="1:237" x14ac:dyDescent="0.25">
      <c r="A1073" s="12" t="s">
        <v>5</v>
      </c>
      <c r="B1073" s="6"/>
      <c r="C1073" s="7"/>
      <c r="IB1073" s="8"/>
      <c r="IC1073" s="8"/>
    </row>
    <row r="1074" spans="1:237" ht="31.5" x14ac:dyDescent="0.25">
      <c r="A1074" s="21" t="s">
        <v>27</v>
      </c>
      <c r="B1074" s="22" t="s">
        <v>28</v>
      </c>
      <c r="C1074" s="23">
        <v>110652</v>
      </c>
      <c r="IB1074" s="8"/>
      <c r="IC1074" s="8"/>
    </row>
    <row r="1075" spans="1:237" x14ac:dyDescent="0.25">
      <c r="A1075" s="21" t="s">
        <v>29</v>
      </c>
      <c r="B1075" s="22" t="s">
        <v>30</v>
      </c>
      <c r="C1075" s="23">
        <v>110652</v>
      </c>
      <c r="IB1075" s="8"/>
      <c r="IC1075" s="8"/>
    </row>
    <row r="1076" spans="1:237" x14ac:dyDescent="0.25">
      <c r="A1076" s="21" t="s">
        <v>6</v>
      </c>
      <c r="B1076" s="22" t="s">
        <v>7</v>
      </c>
      <c r="C1076" s="23">
        <v>3514</v>
      </c>
      <c r="IB1076" s="8"/>
      <c r="IC1076" s="8"/>
    </row>
    <row r="1077" spans="1:237" ht="31.5" x14ac:dyDescent="0.25">
      <c r="A1077" s="21" t="s">
        <v>35</v>
      </c>
      <c r="B1077" s="22" t="s">
        <v>36</v>
      </c>
      <c r="C1077" s="23">
        <v>2095</v>
      </c>
      <c r="IB1077" s="8"/>
      <c r="IC1077" s="8"/>
    </row>
    <row r="1078" spans="1:237" x14ac:dyDescent="0.25">
      <c r="A1078" s="21" t="s">
        <v>45</v>
      </c>
      <c r="B1078" s="22" t="s">
        <v>46</v>
      </c>
      <c r="C1078" s="23">
        <v>322</v>
      </c>
      <c r="IB1078" s="8"/>
      <c r="IC1078" s="8"/>
    </row>
    <row r="1079" spans="1:237" x14ac:dyDescent="0.25">
      <c r="A1079" s="21" t="s">
        <v>37</v>
      </c>
      <c r="B1079" s="22" t="s">
        <v>38</v>
      </c>
      <c r="C1079" s="23">
        <v>1097</v>
      </c>
      <c r="IB1079" s="8"/>
      <c r="IC1079" s="8"/>
    </row>
    <row r="1080" spans="1:237" x14ac:dyDescent="0.25">
      <c r="A1080" s="21" t="s">
        <v>10</v>
      </c>
      <c r="B1080" s="22" t="s">
        <v>11</v>
      </c>
      <c r="C1080" s="23">
        <v>21944</v>
      </c>
      <c r="IB1080" s="8"/>
      <c r="IC1080" s="8"/>
    </row>
    <row r="1081" spans="1:237" ht="31.5" x14ac:dyDescent="0.25">
      <c r="A1081" s="21" t="s">
        <v>12</v>
      </c>
      <c r="B1081" s="22" t="s">
        <v>13</v>
      </c>
      <c r="C1081" s="23">
        <v>13217</v>
      </c>
      <c r="IB1081" s="8"/>
      <c r="IC1081" s="8"/>
    </row>
    <row r="1082" spans="1:237" x14ac:dyDescent="0.25">
      <c r="A1082" s="21" t="s">
        <v>14</v>
      </c>
      <c r="B1082" s="22" t="s">
        <v>15</v>
      </c>
      <c r="C1082" s="23">
        <v>5775</v>
      </c>
      <c r="IB1082" s="8"/>
      <c r="IC1082" s="8"/>
    </row>
    <row r="1083" spans="1:237" x14ac:dyDescent="0.25">
      <c r="A1083" s="21" t="s">
        <v>16</v>
      </c>
      <c r="B1083" s="22" t="s">
        <v>17</v>
      </c>
      <c r="C1083" s="23">
        <v>2952</v>
      </c>
      <c r="IB1083" s="8"/>
      <c r="IC1083" s="8"/>
    </row>
    <row r="1084" spans="1:237" x14ac:dyDescent="0.25">
      <c r="A1084" s="21" t="s">
        <v>18</v>
      </c>
      <c r="B1084" s="22" t="s">
        <v>19</v>
      </c>
      <c r="C1084" s="23">
        <v>99263</v>
      </c>
      <c r="IB1084" s="8"/>
      <c r="IC1084" s="8"/>
    </row>
    <row r="1085" spans="1:237" x14ac:dyDescent="0.25">
      <c r="A1085" s="21" t="s">
        <v>55</v>
      </c>
      <c r="B1085" s="22" t="s">
        <v>56</v>
      </c>
      <c r="C1085" s="23">
        <v>72972</v>
      </c>
      <c r="IB1085" s="8"/>
      <c r="IC1085" s="8"/>
    </row>
    <row r="1086" spans="1:237" x14ac:dyDescent="0.25">
      <c r="A1086" s="21" t="s">
        <v>97</v>
      </c>
      <c r="B1086" s="22" t="s">
        <v>98</v>
      </c>
      <c r="C1086" s="23">
        <v>38</v>
      </c>
      <c r="IB1086" s="8"/>
      <c r="IC1086" s="8"/>
    </row>
    <row r="1087" spans="1:237" x14ac:dyDescent="0.25">
      <c r="A1087" s="21" t="s">
        <v>73</v>
      </c>
      <c r="B1087" s="22" t="s">
        <v>74</v>
      </c>
      <c r="C1087" s="23">
        <v>237</v>
      </c>
      <c r="IB1087" s="8"/>
      <c r="IC1087" s="8"/>
    </row>
    <row r="1088" spans="1:237" x14ac:dyDescent="0.25">
      <c r="A1088" s="21" t="s">
        <v>20</v>
      </c>
      <c r="B1088" s="22" t="s">
        <v>21</v>
      </c>
      <c r="C1088" s="23">
        <v>753</v>
      </c>
      <c r="IB1088" s="8"/>
      <c r="IC1088" s="8"/>
    </row>
    <row r="1089" spans="1:237" x14ac:dyDescent="0.25">
      <c r="A1089" s="21" t="s">
        <v>47</v>
      </c>
      <c r="B1089" s="22" t="s">
        <v>48</v>
      </c>
      <c r="C1089" s="23">
        <v>21800</v>
      </c>
      <c r="IB1089" s="8"/>
      <c r="IC1089" s="8"/>
    </row>
    <row r="1090" spans="1:237" x14ac:dyDescent="0.25">
      <c r="A1090" s="21" t="s">
        <v>49</v>
      </c>
      <c r="B1090" s="22" t="s">
        <v>50</v>
      </c>
      <c r="C1090" s="23">
        <v>2520</v>
      </c>
      <c r="IB1090" s="8"/>
      <c r="IC1090" s="8"/>
    </row>
    <row r="1091" spans="1:237" x14ac:dyDescent="0.25">
      <c r="A1091" s="21" t="s">
        <v>77</v>
      </c>
      <c r="B1091" s="22" t="s">
        <v>78</v>
      </c>
      <c r="C1091" s="23">
        <v>132</v>
      </c>
      <c r="IB1091" s="8"/>
      <c r="IC1091" s="8"/>
    </row>
    <row r="1092" spans="1:237" x14ac:dyDescent="0.25">
      <c r="A1092" s="21" t="s">
        <v>79</v>
      </c>
      <c r="B1092" s="22" t="s">
        <v>80</v>
      </c>
      <c r="C1092" s="23">
        <v>802</v>
      </c>
      <c r="IB1092" s="8"/>
      <c r="IC1092" s="8"/>
    </row>
    <row r="1093" spans="1:237" x14ac:dyDescent="0.25">
      <c r="A1093" s="21" t="s">
        <v>81</v>
      </c>
      <c r="B1093" s="22" t="s">
        <v>82</v>
      </c>
      <c r="C1093" s="23">
        <v>9</v>
      </c>
      <c r="IB1093" s="8"/>
      <c r="IC1093" s="8"/>
    </row>
    <row r="1094" spans="1:237" x14ac:dyDescent="0.25">
      <c r="A1094" s="21" t="s">
        <v>83</v>
      </c>
      <c r="B1094" s="22" t="s">
        <v>84</v>
      </c>
      <c r="C1094" s="23">
        <v>522</v>
      </c>
      <c r="IB1094" s="8"/>
      <c r="IC1094" s="8"/>
    </row>
    <row r="1095" spans="1:237" x14ac:dyDescent="0.25">
      <c r="A1095" s="21" t="s">
        <v>85</v>
      </c>
      <c r="B1095" s="22" t="s">
        <v>86</v>
      </c>
      <c r="C1095" s="23">
        <v>522</v>
      </c>
      <c r="IB1095" s="8"/>
      <c r="IC1095" s="8"/>
    </row>
    <row r="1096" spans="1:237" x14ac:dyDescent="0.25">
      <c r="A1096" s="12" t="s">
        <v>24</v>
      </c>
      <c r="B1096" s="6"/>
      <c r="C1096" s="23">
        <v>235895</v>
      </c>
      <c r="IB1096" s="8"/>
      <c r="IC1096" s="8"/>
    </row>
    <row r="1097" spans="1:237" x14ac:dyDescent="0.25">
      <c r="A1097" s="21"/>
      <c r="B1097" s="6"/>
      <c r="C1097" s="23"/>
      <c r="IB1097" s="8"/>
      <c r="IC1097" s="8"/>
    </row>
    <row r="1098" spans="1:237" x14ac:dyDescent="0.25">
      <c r="A1098" s="12" t="s">
        <v>227</v>
      </c>
      <c r="B1098" s="6"/>
      <c r="C1098" s="23">
        <v>235895</v>
      </c>
      <c r="IB1098" s="8"/>
      <c r="IC1098" s="8"/>
    </row>
    <row r="1099" spans="1:237" x14ac:dyDescent="0.25">
      <c r="A1099" s="21"/>
      <c r="B1099" s="6"/>
      <c r="C1099" s="23"/>
      <c r="IB1099" s="8"/>
      <c r="IC1099" s="8"/>
    </row>
    <row r="1100" spans="1:237" x14ac:dyDescent="0.25">
      <c r="A1100" s="12" t="s">
        <v>228</v>
      </c>
      <c r="B1100" s="6"/>
      <c r="C1100" s="7"/>
      <c r="IB1100" s="8"/>
      <c r="IC1100" s="8"/>
    </row>
    <row r="1101" spans="1:237" x14ac:dyDescent="0.25">
      <c r="A1101" s="12" t="s">
        <v>5</v>
      </c>
      <c r="B1101" s="6"/>
      <c r="C1101" s="7"/>
      <c r="IB1101" s="8"/>
      <c r="IC1101" s="8"/>
    </row>
    <row r="1102" spans="1:237" ht="31.5" x14ac:dyDescent="0.25">
      <c r="A1102" s="21" t="s">
        <v>27</v>
      </c>
      <c r="B1102" s="22" t="s">
        <v>28</v>
      </c>
      <c r="C1102" s="23">
        <v>135447</v>
      </c>
      <c r="IB1102" s="8"/>
      <c r="IC1102" s="8"/>
    </row>
    <row r="1103" spans="1:237" x14ac:dyDescent="0.25">
      <c r="A1103" s="21" t="s">
        <v>29</v>
      </c>
      <c r="B1103" s="22" t="s">
        <v>30</v>
      </c>
      <c r="C1103" s="23">
        <v>135447</v>
      </c>
      <c r="IB1103" s="8"/>
      <c r="IC1103" s="8"/>
    </row>
    <row r="1104" spans="1:237" x14ac:dyDescent="0.25">
      <c r="A1104" s="21" t="s">
        <v>6</v>
      </c>
      <c r="B1104" s="22" t="s">
        <v>7</v>
      </c>
      <c r="C1104" s="23">
        <v>3948</v>
      </c>
      <c r="IB1104" s="8"/>
      <c r="IC1104" s="8"/>
    </row>
    <row r="1105" spans="1:237" ht="31.5" x14ac:dyDescent="0.25">
      <c r="A1105" s="21" t="s">
        <v>35</v>
      </c>
      <c r="B1105" s="22" t="s">
        <v>36</v>
      </c>
      <c r="C1105" s="23">
        <v>2444</v>
      </c>
      <c r="IB1105" s="8"/>
      <c r="IC1105" s="8"/>
    </row>
    <row r="1106" spans="1:237" x14ac:dyDescent="0.25">
      <c r="A1106" s="21" t="s">
        <v>37</v>
      </c>
      <c r="B1106" s="22" t="s">
        <v>38</v>
      </c>
      <c r="C1106" s="23">
        <v>1504</v>
      </c>
      <c r="IB1106" s="8"/>
      <c r="IC1106" s="8"/>
    </row>
    <row r="1107" spans="1:237" x14ac:dyDescent="0.25">
      <c r="A1107" s="21" t="s">
        <v>10</v>
      </c>
      <c r="B1107" s="22" t="s">
        <v>11</v>
      </c>
      <c r="C1107" s="23">
        <v>26449</v>
      </c>
      <c r="IB1107" s="8"/>
      <c r="IC1107" s="8"/>
    </row>
    <row r="1108" spans="1:237" ht="31.5" x14ac:dyDescent="0.25">
      <c r="A1108" s="21" t="s">
        <v>12</v>
      </c>
      <c r="B1108" s="22" t="s">
        <v>13</v>
      </c>
      <c r="C1108" s="23">
        <v>16350</v>
      </c>
      <c r="IB1108" s="8"/>
      <c r="IC1108" s="8"/>
    </row>
    <row r="1109" spans="1:237" x14ac:dyDescent="0.25">
      <c r="A1109" s="21" t="s">
        <v>14</v>
      </c>
      <c r="B1109" s="22" t="s">
        <v>15</v>
      </c>
      <c r="C1109" s="23">
        <v>6942</v>
      </c>
      <c r="IB1109" s="8"/>
      <c r="IC1109" s="8"/>
    </row>
    <row r="1110" spans="1:237" x14ac:dyDescent="0.25">
      <c r="A1110" s="21" t="s">
        <v>16</v>
      </c>
      <c r="B1110" s="22" t="s">
        <v>17</v>
      </c>
      <c r="C1110" s="23">
        <v>3157</v>
      </c>
      <c r="IB1110" s="8"/>
      <c r="IC1110" s="8"/>
    </row>
    <row r="1111" spans="1:237" x14ac:dyDescent="0.25">
      <c r="A1111" s="21" t="s">
        <v>18</v>
      </c>
      <c r="B1111" s="22" t="s">
        <v>19</v>
      </c>
      <c r="C1111" s="23">
        <v>20378</v>
      </c>
      <c r="IB1111" s="8"/>
      <c r="IC1111" s="8"/>
    </row>
    <row r="1112" spans="1:237" x14ac:dyDescent="0.25">
      <c r="A1112" s="21" t="s">
        <v>20</v>
      </c>
      <c r="B1112" s="22" t="s">
        <v>21</v>
      </c>
      <c r="C1112" s="23">
        <v>1542</v>
      </c>
      <c r="IB1112" s="8"/>
      <c r="IC1112" s="8"/>
    </row>
    <row r="1113" spans="1:237" x14ac:dyDescent="0.25">
      <c r="A1113" s="21" t="s">
        <v>47</v>
      </c>
      <c r="B1113" s="22" t="s">
        <v>48</v>
      </c>
      <c r="C1113" s="23">
        <v>16720</v>
      </c>
      <c r="IB1113" s="8"/>
      <c r="IC1113" s="8"/>
    </row>
    <row r="1114" spans="1:237" x14ac:dyDescent="0.25">
      <c r="A1114" s="21" t="s">
        <v>49</v>
      </c>
      <c r="B1114" s="22" t="s">
        <v>50</v>
      </c>
      <c r="C1114" s="23">
        <v>2010</v>
      </c>
      <c r="IB1114" s="8"/>
      <c r="IC1114" s="8"/>
    </row>
    <row r="1115" spans="1:237" x14ac:dyDescent="0.25">
      <c r="A1115" s="21" t="s">
        <v>79</v>
      </c>
      <c r="B1115" s="22" t="s">
        <v>80</v>
      </c>
      <c r="C1115" s="23">
        <v>106</v>
      </c>
      <c r="IB1115" s="8"/>
      <c r="IC1115" s="8"/>
    </row>
    <row r="1116" spans="1:237" x14ac:dyDescent="0.25">
      <c r="A1116" s="12" t="s">
        <v>24</v>
      </c>
      <c r="B1116" s="6"/>
      <c r="C1116" s="23">
        <v>186222</v>
      </c>
      <c r="IB1116" s="8"/>
      <c r="IC1116" s="8"/>
    </row>
    <row r="1117" spans="1:237" x14ac:dyDescent="0.25">
      <c r="A1117" s="21"/>
      <c r="B1117" s="6"/>
      <c r="C1117" s="23"/>
      <c r="IB1117" s="8"/>
      <c r="IC1117" s="8"/>
    </row>
    <row r="1118" spans="1:237" x14ac:dyDescent="0.25">
      <c r="A1118" s="12" t="s">
        <v>229</v>
      </c>
      <c r="B1118" s="6"/>
      <c r="C1118" s="23">
        <v>186222</v>
      </c>
      <c r="IB1118" s="8"/>
      <c r="IC1118" s="8"/>
    </row>
    <row r="1119" spans="1:237" x14ac:dyDescent="0.25">
      <c r="A1119" s="21"/>
      <c r="B1119" s="6"/>
      <c r="C1119" s="23"/>
      <c r="IB1119" s="8"/>
      <c r="IC1119" s="8"/>
    </row>
    <row r="1120" spans="1:237" ht="31.5" x14ac:dyDescent="0.25">
      <c r="A1120" s="12" t="s">
        <v>178</v>
      </c>
      <c r="B1120" s="6"/>
      <c r="C1120" s="7"/>
      <c r="IB1120" s="8"/>
      <c r="IC1120" s="8"/>
    </row>
    <row r="1121" spans="1:237" x14ac:dyDescent="0.25">
      <c r="A1121" s="12" t="s">
        <v>5</v>
      </c>
      <c r="B1121" s="6"/>
      <c r="C1121" s="7"/>
      <c r="IB1121" s="8"/>
      <c r="IC1121" s="8"/>
    </row>
    <row r="1122" spans="1:237" ht="31.5" x14ac:dyDescent="0.25">
      <c r="A1122" s="21" t="s">
        <v>27</v>
      </c>
      <c r="B1122" s="22" t="s">
        <v>28</v>
      </c>
      <c r="C1122" s="23">
        <v>53036</v>
      </c>
      <c r="IB1122" s="8"/>
      <c r="IC1122" s="8"/>
    </row>
    <row r="1123" spans="1:237" x14ac:dyDescent="0.25">
      <c r="A1123" s="21" t="s">
        <v>29</v>
      </c>
      <c r="B1123" s="22" t="s">
        <v>30</v>
      </c>
      <c r="C1123" s="23">
        <v>53036</v>
      </c>
      <c r="IB1123" s="8"/>
      <c r="IC1123" s="8"/>
    </row>
    <row r="1124" spans="1:237" x14ac:dyDescent="0.25">
      <c r="A1124" s="21" t="s">
        <v>6</v>
      </c>
      <c r="B1124" s="22" t="s">
        <v>7</v>
      </c>
      <c r="C1124" s="23">
        <v>2098</v>
      </c>
      <c r="IB1124" s="8"/>
      <c r="IC1124" s="8"/>
    </row>
    <row r="1125" spans="1:237" ht="31.5" x14ac:dyDescent="0.25">
      <c r="A1125" s="21" t="s">
        <v>35</v>
      </c>
      <c r="B1125" s="22" t="s">
        <v>36</v>
      </c>
      <c r="C1125" s="23">
        <v>1097</v>
      </c>
      <c r="IB1125" s="8"/>
      <c r="IC1125" s="8"/>
    </row>
    <row r="1126" spans="1:237" x14ac:dyDescent="0.25">
      <c r="A1126" s="21" t="s">
        <v>45</v>
      </c>
      <c r="B1126" s="22" t="s">
        <v>46</v>
      </c>
      <c r="C1126" s="23">
        <v>0</v>
      </c>
      <c r="IB1126" s="8"/>
      <c r="IC1126" s="8"/>
    </row>
    <row r="1127" spans="1:237" x14ac:dyDescent="0.25">
      <c r="A1127" s="21" t="s">
        <v>37</v>
      </c>
      <c r="B1127" s="22" t="s">
        <v>38</v>
      </c>
      <c r="C1127" s="23">
        <v>1001</v>
      </c>
      <c r="IB1127" s="8"/>
      <c r="IC1127" s="8"/>
    </row>
    <row r="1128" spans="1:237" x14ac:dyDescent="0.25">
      <c r="A1128" s="21" t="s">
        <v>10</v>
      </c>
      <c r="B1128" s="22" t="s">
        <v>11</v>
      </c>
      <c r="C1128" s="23">
        <v>10531</v>
      </c>
      <c r="IB1128" s="8"/>
      <c r="IC1128" s="8"/>
    </row>
    <row r="1129" spans="1:237" ht="31.5" x14ac:dyDescent="0.25">
      <c r="A1129" s="21" t="s">
        <v>12</v>
      </c>
      <c r="B1129" s="22" t="s">
        <v>13</v>
      </c>
      <c r="C1129" s="23">
        <v>6307</v>
      </c>
      <c r="IB1129" s="8"/>
      <c r="IC1129" s="8"/>
    </row>
    <row r="1130" spans="1:237" x14ac:dyDescent="0.25">
      <c r="A1130" s="21" t="s">
        <v>14</v>
      </c>
      <c r="B1130" s="22" t="s">
        <v>15</v>
      </c>
      <c r="C1130" s="23">
        <v>2677</v>
      </c>
      <c r="IB1130" s="8"/>
      <c r="IC1130" s="8"/>
    </row>
    <row r="1131" spans="1:237" x14ac:dyDescent="0.25">
      <c r="A1131" s="21" t="s">
        <v>16</v>
      </c>
      <c r="B1131" s="22" t="s">
        <v>17</v>
      </c>
      <c r="C1131" s="23">
        <v>1547</v>
      </c>
      <c r="IB1131" s="8"/>
      <c r="IC1131" s="8"/>
    </row>
    <row r="1132" spans="1:237" x14ac:dyDescent="0.25">
      <c r="A1132" s="21" t="s">
        <v>18</v>
      </c>
      <c r="B1132" s="22" t="s">
        <v>19</v>
      </c>
      <c r="C1132" s="23">
        <v>19074</v>
      </c>
      <c r="IB1132" s="8"/>
      <c r="IC1132" s="8"/>
    </row>
    <row r="1133" spans="1:237" x14ac:dyDescent="0.25">
      <c r="A1133" s="21" t="s">
        <v>20</v>
      </c>
      <c r="B1133" s="22" t="s">
        <v>21</v>
      </c>
      <c r="C1133" s="23">
        <v>1302</v>
      </c>
      <c r="IB1133" s="8"/>
      <c r="IC1133" s="8"/>
    </row>
    <row r="1134" spans="1:237" x14ac:dyDescent="0.25">
      <c r="A1134" s="21" t="s">
        <v>47</v>
      </c>
      <c r="B1134" s="22" t="s">
        <v>48</v>
      </c>
      <c r="C1134" s="23">
        <v>2636</v>
      </c>
      <c r="IB1134" s="8"/>
      <c r="IC1134" s="8"/>
    </row>
    <row r="1135" spans="1:237" x14ac:dyDescent="0.25">
      <c r="A1135" s="21" t="s">
        <v>49</v>
      </c>
      <c r="B1135" s="22" t="s">
        <v>50</v>
      </c>
      <c r="C1135" s="23">
        <v>14751</v>
      </c>
      <c r="IB1135" s="8"/>
      <c r="IC1135" s="8"/>
    </row>
    <row r="1136" spans="1:237" x14ac:dyDescent="0.25">
      <c r="A1136" s="21" t="s">
        <v>22</v>
      </c>
      <c r="B1136" s="22" t="s">
        <v>23</v>
      </c>
      <c r="C1136" s="23">
        <v>370</v>
      </c>
      <c r="IB1136" s="8"/>
      <c r="IC1136" s="8"/>
    </row>
    <row r="1137" spans="1:237" x14ac:dyDescent="0.25">
      <c r="A1137" s="21" t="s">
        <v>79</v>
      </c>
      <c r="B1137" s="22" t="s">
        <v>80</v>
      </c>
      <c r="C1137" s="23">
        <v>15</v>
      </c>
      <c r="IB1137" s="8"/>
      <c r="IC1137" s="8"/>
    </row>
    <row r="1138" spans="1:237" x14ac:dyDescent="0.25">
      <c r="A1138" s="21" t="s">
        <v>105</v>
      </c>
      <c r="B1138" s="22" t="s">
        <v>106</v>
      </c>
      <c r="C1138" s="23">
        <v>145</v>
      </c>
      <c r="IB1138" s="8"/>
      <c r="IC1138" s="8"/>
    </row>
    <row r="1139" spans="1:237" x14ac:dyDescent="0.25">
      <c r="A1139" s="21" t="s">
        <v>220</v>
      </c>
      <c r="B1139" s="22" t="s">
        <v>221</v>
      </c>
      <c r="C1139" s="23">
        <v>145</v>
      </c>
      <c r="IB1139" s="8"/>
      <c r="IC1139" s="8"/>
    </row>
    <row r="1140" spans="1:237" x14ac:dyDescent="0.25">
      <c r="A1140" s="12" t="s">
        <v>24</v>
      </c>
      <c r="B1140" s="6"/>
      <c r="C1140" s="23">
        <v>84884</v>
      </c>
      <c r="IB1140" s="8"/>
      <c r="IC1140" s="8"/>
    </row>
    <row r="1141" spans="1:237" x14ac:dyDescent="0.25">
      <c r="A1141" s="21"/>
      <c r="B1141" s="6"/>
      <c r="C1141" s="23"/>
      <c r="IB1141" s="8"/>
      <c r="IC1141" s="8"/>
    </row>
    <row r="1142" spans="1:237" ht="31.5" x14ac:dyDescent="0.25">
      <c r="A1142" s="12" t="s">
        <v>179</v>
      </c>
      <c r="B1142" s="6"/>
      <c r="C1142" s="23">
        <v>84884</v>
      </c>
      <c r="IB1142" s="8"/>
      <c r="IC1142" s="8"/>
    </row>
    <row r="1143" spans="1:237" x14ac:dyDescent="0.25">
      <c r="A1143" s="21"/>
      <c r="B1143" s="6"/>
      <c r="C1143" s="23"/>
      <c r="IB1143" s="8"/>
      <c r="IC1143" s="8"/>
    </row>
    <row r="1144" spans="1:237" ht="31.5" x14ac:dyDescent="0.25">
      <c r="A1144" s="12" t="s">
        <v>180</v>
      </c>
      <c r="B1144" s="6"/>
      <c r="C1144" s="23">
        <v>507001</v>
      </c>
      <c r="IB1144" s="8"/>
      <c r="IC1144" s="8"/>
    </row>
    <row r="1145" spans="1:237" x14ac:dyDescent="0.25">
      <c r="A1145" s="21"/>
      <c r="B1145" s="6"/>
      <c r="C1145" s="23"/>
      <c r="IB1145" s="8"/>
      <c r="IC1145" s="8"/>
    </row>
    <row r="1146" spans="1:237" x14ac:dyDescent="0.25">
      <c r="A1146" s="12" t="s">
        <v>181</v>
      </c>
      <c r="B1146" s="6"/>
      <c r="C1146" s="23">
        <v>507001</v>
      </c>
      <c r="IB1146" s="8"/>
      <c r="IC1146" s="8"/>
    </row>
    <row r="1147" spans="1:237" x14ac:dyDescent="0.25">
      <c r="A1147" s="21"/>
      <c r="B1147" s="6"/>
      <c r="C1147" s="23"/>
      <c r="IB1147" s="8"/>
      <c r="IC1147" s="8"/>
    </row>
    <row r="1148" spans="1:237" x14ac:dyDescent="0.25">
      <c r="A1148" s="21"/>
      <c r="B1148" s="6"/>
      <c r="C1148" s="23"/>
      <c r="IB1148" s="8"/>
      <c r="IC1148" s="8"/>
    </row>
    <row r="1149" spans="1:237" ht="31.5" x14ac:dyDescent="0.25">
      <c r="A1149" s="12" t="s">
        <v>230</v>
      </c>
      <c r="B1149" s="6"/>
      <c r="C1149" s="7"/>
      <c r="IB1149" s="8"/>
      <c r="IC1149" s="8"/>
    </row>
    <row r="1150" spans="1:237" x14ac:dyDescent="0.25">
      <c r="A1150" s="12" t="s">
        <v>231</v>
      </c>
      <c r="B1150" s="6"/>
      <c r="C1150" s="7"/>
      <c r="IB1150" s="8"/>
      <c r="IC1150" s="8"/>
    </row>
    <row r="1151" spans="1:237" x14ac:dyDescent="0.25">
      <c r="A1151" s="12" t="s">
        <v>232</v>
      </c>
      <c r="B1151" s="6"/>
      <c r="C1151" s="7"/>
      <c r="IB1151" s="8"/>
      <c r="IC1151" s="8"/>
    </row>
    <row r="1152" spans="1:237" x14ac:dyDescent="0.25">
      <c r="A1152" s="12" t="s">
        <v>5</v>
      </c>
      <c r="B1152" s="6"/>
      <c r="C1152" s="7"/>
      <c r="IB1152" s="8"/>
      <c r="IC1152" s="8"/>
    </row>
    <row r="1153" spans="1:237" x14ac:dyDescent="0.25">
      <c r="A1153" s="21" t="s">
        <v>18</v>
      </c>
      <c r="B1153" s="22" t="s">
        <v>19</v>
      </c>
      <c r="C1153" s="23">
        <v>5518</v>
      </c>
      <c r="IB1153" s="8"/>
      <c r="IC1153" s="8"/>
    </row>
    <row r="1154" spans="1:237" x14ac:dyDescent="0.25">
      <c r="A1154" s="21" t="s">
        <v>47</v>
      </c>
      <c r="B1154" s="22" t="s">
        <v>48</v>
      </c>
      <c r="C1154" s="23">
        <v>5099</v>
      </c>
      <c r="IB1154" s="8"/>
      <c r="IC1154" s="8"/>
    </row>
    <row r="1155" spans="1:237" x14ac:dyDescent="0.25">
      <c r="A1155" s="21" t="s">
        <v>49</v>
      </c>
      <c r="B1155" s="22" t="s">
        <v>50</v>
      </c>
      <c r="C1155" s="23">
        <v>419</v>
      </c>
      <c r="IB1155" s="8"/>
      <c r="IC1155" s="8"/>
    </row>
    <row r="1156" spans="1:237" x14ac:dyDescent="0.25">
      <c r="A1156" s="12" t="s">
        <v>24</v>
      </c>
      <c r="B1156" s="6"/>
      <c r="C1156" s="23">
        <v>5518</v>
      </c>
      <c r="IB1156" s="8"/>
      <c r="IC1156" s="8"/>
    </row>
    <row r="1157" spans="1:237" x14ac:dyDescent="0.25">
      <c r="A1157" s="12" t="s">
        <v>59</v>
      </c>
      <c r="B1157" s="6"/>
      <c r="C1157" s="7"/>
      <c r="IB1157" s="8"/>
      <c r="IC1157" s="8"/>
    </row>
    <row r="1158" spans="1:237" x14ac:dyDescent="0.25">
      <c r="A1158" s="21" t="s">
        <v>60</v>
      </c>
      <c r="B1158" s="22" t="s">
        <v>61</v>
      </c>
      <c r="C1158" s="23">
        <v>611624</v>
      </c>
      <c r="IB1158" s="8"/>
      <c r="IC1158" s="8"/>
    </row>
    <row r="1159" spans="1:237" x14ac:dyDescent="0.25">
      <c r="A1159" s="21" t="s">
        <v>87</v>
      </c>
      <c r="B1159" s="22" t="s">
        <v>88</v>
      </c>
      <c r="C1159" s="23">
        <v>421688</v>
      </c>
      <c r="IB1159" s="8"/>
      <c r="IC1159" s="8"/>
    </row>
    <row r="1160" spans="1:237" x14ac:dyDescent="0.25">
      <c r="A1160" s="21" t="s">
        <v>233</v>
      </c>
      <c r="B1160" s="22" t="s">
        <v>234</v>
      </c>
      <c r="C1160" s="23">
        <v>421688</v>
      </c>
      <c r="IB1160" s="8"/>
      <c r="IC1160" s="8"/>
    </row>
    <row r="1161" spans="1:237" x14ac:dyDescent="0.25">
      <c r="A1161" s="12" t="s">
        <v>62</v>
      </c>
      <c r="B1161" s="6"/>
      <c r="C1161" s="23">
        <v>1033312</v>
      </c>
      <c r="IB1161" s="8"/>
      <c r="IC1161" s="8"/>
    </row>
    <row r="1162" spans="1:237" x14ac:dyDescent="0.25">
      <c r="A1162" s="21"/>
      <c r="B1162" s="6"/>
      <c r="C1162" s="23"/>
      <c r="IB1162" s="8"/>
      <c r="IC1162" s="8"/>
    </row>
    <row r="1163" spans="1:237" x14ac:dyDescent="0.25">
      <c r="A1163" s="12" t="s">
        <v>235</v>
      </c>
      <c r="B1163" s="6"/>
      <c r="C1163" s="23">
        <v>1038830</v>
      </c>
      <c r="IB1163" s="8"/>
      <c r="IC1163" s="8"/>
    </row>
    <row r="1164" spans="1:237" x14ac:dyDescent="0.25">
      <c r="A1164" s="21"/>
      <c r="B1164" s="6"/>
      <c r="C1164" s="23"/>
      <c r="IB1164" s="8"/>
      <c r="IC1164" s="8"/>
    </row>
    <row r="1165" spans="1:237" x14ac:dyDescent="0.25">
      <c r="A1165" s="12" t="s">
        <v>236</v>
      </c>
      <c r="B1165" s="6"/>
      <c r="C1165" s="7"/>
      <c r="IB1165" s="8"/>
      <c r="IC1165" s="8"/>
    </row>
    <row r="1166" spans="1:237" x14ac:dyDescent="0.25">
      <c r="A1166" s="12" t="s">
        <v>5</v>
      </c>
      <c r="B1166" s="6"/>
      <c r="C1166" s="7"/>
      <c r="IB1166" s="8"/>
      <c r="IC1166" s="8"/>
    </row>
    <row r="1167" spans="1:237" x14ac:dyDescent="0.25">
      <c r="A1167" s="21" t="s">
        <v>18</v>
      </c>
      <c r="B1167" s="22" t="s">
        <v>19</v>
      </c>
      <c r="C1167" s="23">
        <v>807270</v>
      </c>
      <c r="IB1167" s="8"/>
      <c r="IC1167" s="8"/>
    </row>
    <row r="1168" spans="1:237" x14ac:dyDescent="0.25">
      <c r="A1168" s="21" t="s">
        <v>20</v>
      </c>
      <c r="B1168" s="22" t="s">
        <v>21</v>
      </c>
      <c r="C1168" s="23">
        <v>5591</v>
      </c>
      <c r="IB1168" s="8"/>
      <c r="IC1168" s="8"/>
    </row>
    <row r="1169" spans="1:237" x14ac:dyDescent="0.25">
      <c r="A1169" s="21" t="s">
        <v>47</v>
      </c>
      <c r="B1169" s="22" t="s">
        <v>48</v>
      </c>
      <c r="C1169" s="23">
        <v>661705</v>
      </c>
      <c r="IB1169" s="8"/>
      <c r="IC1169" s="8"/>
    </row>
    <row r="1170" spans="1:237" x14ac:dyDescent="0.25">
      <c r="A1170" s="21" t="s">
        <v>49</v>
      </c>
      <c r="B1170" s="22" t="s">
        <v>50</v>
      </c>
      <c r="C1170" s="23">
        <v>139972</v>
      </c>
      <c r="IB1170" s="8"/>
      <c r="IC1170" s="8"/>
    </row>
    <row r="1171" spans="1:237" x14ac:dyDescent="0.25">
      <c r="A1171" s="21" t="s">
        <v>81</v>
      </c>
      <c r="B1171" s="22" t="s">
        <v>82</v>
      </c>
      <c r="C1171" s="23">
        <v>2</v>
      </c>
      <c r="IB1171" s="8"/>
      <c r="IC1171" s="8"/>
    </row>
    <row r="1172" spans="1:237" x14ac:dyDescent="0.25">
      <c r="A1172" s="12" t="s">
        <v>24</v>
      </c>
      <c r="B1172" s="6"/>
      <c r="C1172" s="23">
        <v>807270</v>
      </c>
      <c r="IB1172" s="8"/>
      <c r="IC1172" s="8"/>
    </row>
    <row r="1173" spans="1:237" x14ac:dyDescent="0.25">
      <c r="A1173" s="12" t="s">
        <v>59</v>
      </c>
      <c r="B1173" s="6"/>
      <c r="C1173" s="7"/>
      <c r="IB1173" s="8"/>
      <c r="IC1173" s="8"/>
    </row>
    <row r="1174" spans="1:237" x14ac:dyDescent="0.25">
      <c r="A1174" s="21" t="s">
        <v>87</v>
      </c>
      <c r="B1174" s="22" t="s">
        <v>88</v>
      </c>
      <c r="C1174" s="23">
        <v>8352</v>
      </c>
      <c r="IB1174" s="8"/>
      <c r="IC1174" s="8"/>
    </row>
    <row r="1175" spans="1:237" x14ac:dyDescent="0.25">
      <c r="A1175" s="21" t="s">
        <v>233</v>
      </c>
      <c r="B1175" s="22" t="s">
        <v>234</v>
      </c>
      <c r="C1175" s="23">
        <v>8352</v>
      </c>
      <c r="IB1175" s="8"/>
      <c r="IC1175" s="8"/>
    </row>
    <row r="1176" spans="1:237" x14ac:dyDescent="0.25">
      <c r="A1176" s="12" t="s">
        <v>62</v>
      </c>
      <c r="B1176" s="6"/>
      <c r="C1176" s="23">
        <v>8352</v>
      </c>
      <c r="IB1176" s="8"/>
      <c r="IC1176" s="8"/>
    </row>
    <row r="1177" spans="1:237" x14ac:dyDescent="0.25">
      <c r="A1177" s="21"/>
      <c r="B1177" s="6"/>
      <c r="C1177" s="23"/>
      <c r="IB1177" s="8"/>
      <c r="IC1177" s="8"/>
    </row>
    <row r="1178" spans="1:237" x14ac:dyDescent="0.25">
      <c r="A1178" s="12" t="s">
        <v>237</v>
      </c>
      <c r="B1178" s="6"/>
      <c r="C1178" s="23">
        <v>815622</v>
      </c>
      <c r="IB1178" s="8"/>
      <c r="IC1178" s="8"/>
    </row>
    <row r="1179" spans="1:237" x14ac:dyDescent="0.25">
      <c r="A1179" s="21"/>
      <c r="B1179" s="6"/>
      <c r="C1179" s="23"/>
      <c r="IB1179" s="8"/>
      <c r="IC1179" s="8"/>
    </row>
    <row r="1180" spans="1:237" x14ac:dyDescent="0.25">
      <c r="A1180" s="12" t="s">
        <v>238</v>
      </c>
      <c r="B1180" s="6"/>
      <c r="C1180" s="7"/>
      <c r="IB1180" s="8"/>
      <c r="IC1180" s="8"/>
    </row>
    <row r="1181" spans="1:237" x14ac:dyDescent="0.25">
      <c r="A1181" s="12" t="s">
        <v>5</v>
      </c>
      <c r="B1181" s="6"/>
      <c r="C1181" s="7"/>
      <c r="IB1181" s="8"/>
      <c r="IC1181" s="8"/>
    </row>
    <row r="1182" spans="1:237" x14ac:dyDescent="0.25">
      <c r="A1182" s="21" t="s">
        <v>18</v>
      </c>
      <c r="B1182" s="22" t="s">
        <v>19</v>
      </c>
      <c r="C1182" s="23">
        <v>56965</v>
      </c>
      <c r="IB1182" s="8"/>
      <c r="IC1182" s="8"/>
    </row>
    <row r="1183" spans="1:237" x14ac:dyDescent="0.25">
      <c r="A1183" s="21" t="s">
        <v>49</v>
      </c>
      <c r="B1183" s="22" t="s">
        <v>50</v>
      </c>
      <c r="C1183" s="23">
        <v>26484</v>
      </c>
      <c r="IB1183" s="8"/>
      <c r="IC1183" s="8"/>
    </row>
    <row r="1184" spans="1:237" x14ac:dyDescent="0.25">
      <c r="A1184" s="21" t="s">
        <v>77</v>
      </c>
      <c r="B1184" s="22" t="s">
        <v>78</v>
      </c>
      <c r="C1184" s="23">
        <v>30481</v>
      </c>
      <c r="IB1184" s="8"/>
      <c r="IC1184" s="8"/>
    </row>
    <row r="1185" spans="1:237" x14ac:dyDescent="0.25">
      <c r="A1185" s="21" t="s">
        <v>83</v>
      </c>
      <c r="B1185" s="22" t="s">
        <v>84</v>
      </c>
      <c r="C1185" s="23">
        <v>465</v>
      </c>
      <c r="IB1185" s="8"/>
      <c r="IC1185" s="8"/>
    </row>
    <row r="1186" spans="1:237" x14ac:dyDescent="0.25">
      <c r="A1186" s="21" t="s">
        <v>85</v>
      </c>
      <c r="B1186" s="22" t="s">
        <v>86</v>
      </c>
      <c r="C1186" s="23">
        <v>465</v>
      </c>
      <c r="IB1186" s="8"/>
      <c r="IC1186" s="8"/>
    </row>
    <row r="1187" spans="1:237" x14ac:dyDescent="0.25">
      <c r="A1187" s="12" t="s">
        <v>24</v>
      </c>
      <c r="B1187" s="6"/>
      <c r="C1187" s="23">
        <v>57430</v>
      </c>
      <c r="IB1187" s="8"/>
      <c r="IC1187" s="8"/>
    </row>
    <row r="1188" spans="1:237" x14ac:dyDescent="0.25">
      <c r="A1188" s="12" t="s">
        <v>59</v>
      </c>
      <c r="B1188" s="6"/>
      <c r="C1188" s="7"/>
      <c r="IB1188" s="8"/>
      <c r="IC1188" s="8"/>
    </row>
    <row r="1189" spans="1:237" x14ac:dyDescent="0.25">
      <c r="A1189" s="21" t="s">
        <v>60</v>
      </c>
      <c r="B1189" s="22" t="s">
        <v>61</v>
      </c>
      <c r="C1189" s="23">
        <v>27936</v>
      </c>
      <c r="IB1189" s="8"/>
      <c r="IC1189" s="8"/>
    </row>
    <row r="1190" spans="1:237" x14ac:dyDescent="0.25">
      <c r="A1190" s="21" t="s">
        <v>87</v>
      </c>
      <c r="B1190" s="22" t="s">
        <v>88</v>
      </c>
      <c r="C1190" s="23">
        <v>115822</v>
      </c>
      <c r="IB1190" s="8"/>
      <c r="IC1190" s="8"/>
    </row>
    <row r="1191" spans="1:237" x14ac:dyDescent="0.25">
      <c r="A1191" s="21" t="s">
        <v>233</v>
      </c>
      <c r="B1191" s="22" t="s">
        <v>234</v>
      </c>
      <c r="C1191" s="23">
        <v>115822</v>
      </c>
      <c r="IB1191" s="8"/>
      <c r="IC1191" s="8"/>
    </row>
    <row r="1192" spans="1:237" x14ac:dyDescent="0.25">
      <c r="A1192" s="12" t="s">
        <v>62</v>
      </c>
      <c r="B1192" s="6"/>
      <c r="C1192" s="23">
        <v>143758</v>
      </c>
      <c r="IB1192" s="8"/>
      <c r="IC1192" s="8"/>
    </row>
    <row r="1193" spans="1:237" x14ac:dyDescent="0.25">
      <c r="A1193" s="21"/>
      <c r="B1193" s="6"/>
      <c r="C1193" s="23"/>
      <c r="IB1193" s="8"/>
      <c r="IC1193" s="8"/>
    </row>
    <row r="1194" spans="1:237" x14ac:dyDescent="0.25">
      <c r="A1194" s="12" t="s">
        <v>239</v>
      </c>
      <c r="B1194" s="6"/>
      <c r="C1194" s="23">
        <v>201188</v>
      </c>
      <c r="IB1194" s="8"/>
      <c r="IC1194" s="8"/>
    </row>
    <row r="1195" spans="1:237" x14ac:dyDescent="0.25">
      <c r="A1195" s="21"/>
      <c r="B1195" s="6"/>
      <c r="C1195" s="23"/>
      <c r="IB1195" s="8"/>
      <c r="IC1195" s="8"/>
    </row>
    <row r="1196" spans="1:237" ht="31.5" x14ac:dyDescent="0.25">
      <c r="A1196" s="12" t="s">
        <v>240</v>
      </c>
      <c r="B1196" s="6"/>
      <c r="C1196" s="7"/>
      <c r="IB1196" s="8"/>
      <c r="IC1196" s="8"/>
    </row>
    <row r="1197" spans="1:237" x14ac:dyDescent="0.25">
      <c r="A1197" s="12" t="s">
        <v>5</v>
      </c>
      <c r="B1197" s="6"/>
      <c r="C1197" s="7"/>
      <c r="IB1197" s="8"/>
      <c r="IC1197" s="8"/>
    </row>
    <row r="1198" spans="1:237" ht="31.5" x14ac:dyDescent="0.25">
      <c r="A1198" s="21" t="s">
        <v>27</v>
      </c>
      <c r="B1198" s="22" t="s">
        <v>28</v>
      </c>
      <c r="C1198" s="23">
        <v>32622</v>
      </c>
      <c r="IB1198" s="8"/>
      <c r="IC1198" s="8"/>
    </row>
    <row r="1199" spans="1:237" x14ac:dyDescent="0.25">
      <c r="A1199" s="21" t="s">
        <v>29</v>
      </c>
      <c r="B1199" s="22" t="s">
        <v>30</v>
      </c>
      <c r="C1199" s="23">
        <v>32622</v>
      </c>
      <c r="IB1199" s="8"/>
      <c r="IC1199" s="8"/>
    </row>
    <row r="1200" spans="1:237" x14ac:dyDescent="0.25">
      <c r="A1200" s="21" t="s">
        <v>6</v>
      </c>
      <c r="B1200" s="22" t="s">
        <v>7</v>
      </c>
      <c r="C1200" s="23">
        <v>4281</v>
      </c>
      <c r="IB1200" s="8"/>
      <c r="IC1200" s="8"/>
    </row>
    <row r="1201" spans="1:237" x14ac:dyDescent="0.25">
      <c r="A1201" s="21" t="s">
        <v>33</v>
      </c>
      <c r="B1201" s="22" t="s">
        <v>34</v>
      </c>
      <c r="C1201" s="23">
        <v>1200</v>
      </c>
      <c r="IB1201" s="8"/>
      <c r="IC1201" s="8"/>
    </row>
    <row r="1202" spans="1:237" ht="31.5" x14ac:dyDescent="0.25">
      <c r="A1202" s="21" t="s">
        <v>35</v>
      </c>
      <c r="B1202" s="22" t="s">
        <v>36</v>
      </c>
      <c r="C1202" s="23">
        <v>1402</v>
      </c>
      <c r="IB1202" s="8"/>
      <c r="IC1202" s="8"/>
    </row>
    <row r="1203" spans="1:237" x14ac:dyDescent="0.25">
      <c r="A1203" s="21" t="s">
        <v>45</v>
      </c>
      <c r="B1203" s="22" t="s">
        <v>46</v>
      </c>
      <c r="C1203" s="23">
        <v>618</v>
      </c>
      <c r="IB1203" s="8"/>
      <c r="IC1203" s="8"/>
    </row>
    <row r="1204" spans="1:237" x14ac:dyDescent="0.25">
      <c r="A1204" s="21" t="s">
        <v>37</v>
      </c>
      <c r="B1204" s="22" t="s">
        <v>38</v>
      </c>
      <c r="C1204" s="23">
        <v>1061</v>
      </c>
      <c r="IB1204" s="8"/>
      <c r="IC1204" s="8"/>
    </row>
    <row r="1205" spans="1:237" x14ac:dyDescent="0.25">
      <c r="A1205" s="21" t="s">
        <v>10</v>
      </c>
      <c r="B1205" s="22" t="s">
        <v>11</v>
      </c>
      <c r="C1205" s="23">
        <v>6887</v>
      </c>
      <c r="IB1205" s="8"/>
      <c r="IC1205" s="8"/>
    </row>
    <row r="1206" spans="1:237" ht="31.5" x14ac:dyDescent="0.25">
      <c r="A1206" s="21" t="s">
        <v>12</v>
      </c>
      <c r="B1206" s="22" t="s">
        <v>13</v>
      </c>
      <c r="C1206" s="23">
        <v>4308</v>
      </c>
      <c r="IB1206" s="8"/>
      <c r="IC1206" s="8"/>
    </row>
    <row r="1207" spans="1:237" x14ac:dyDescent="0.25">
      <c r="A1207" s="21" t="s">
        <v>14</v>
      </c>
      <c r="B1207" s="22" t="s">
        <v>15</v>
      </c>
      <c r="C1207" s="23">
        <v>1753</v>
      </c>
      <c r="IB1207" s="8"/>
      <c r="IC1207" s="8"/>
    </row>
    <row r="1208" spans="1:237" x14ac:dyDescent="0.25">
      <c r="A1208" s="21" t="s">
        <v>16</v>
      </c>
      <c r="B1208" s="22" t="s">
        <v>17</v>
      </c>
      <c r="C1208" s="23">
        <v>826</v>
      </c>
      <c r="IB1208" s="8"/>
      <c r="IC1208" s="8"/>
    </row>
    <row r="1209" spans="1:237" x14ac:dyDescent="0.25">
      <c r="A1209" s="21" t="s">
        <v>18</v>
      </c>
      <c r="B1209" s="22" t="s">
        <v>19</v>
      </c>
      <c r="C1209" s="23">
        <v>236722</v>
      </c>
      <c r="IB1209" s="8"/>
      <c r="IC1209" s="8"/>
    </row>
    <row r="1210" spans="1:237" x14ac:dyDescent="0.25">
      <c r="A1210" s="21" t="s">
        <v>73</v>
      </c>
      <c r="B1210" s="22" t="s">
        <v>74</v>
      </c>
      <c r="C1210" s="23">
        <v>351</v>
      </c>
      <c r="IB1210" s="8"/>
      <c r="IC1210" s="8"/>
    </row>
    <row r="1211" spans="1:237" x14ac:dyDescent="0.25">
      <c r="A1211" s="21" t="s">
        <v>20</v>
      </c>
      <c r="B1211" s="22" t="s">
        <v>21</v>
      </c>
      <c r="C1211" s="23">
        <v>5445</v>
      </c>
      <c r="IB1211" s="8"/>
      <c r="IC1211" s="8"/>
    </row>
    <row r="1212" spans="1:237" x14ac:dyDescent="0.25">
      <c r="A1212" s="21" t="s">
        <v>47</v>
      </c>
      <c r="B1212" s="22" t="s">
        <v>48</v>
      </c>
      <c r="C1212" s="23">
        <v>23947</v>
      </c>
      <c r="IB1212" s="8"/>
      <c r="IC1212" s="8"/>
    </row>
    <row r="1213" spans="1:237" x14ac:dyDescent="0.25">
      <c r="A1213" s="21" t="s">
        <v>49</v>
      </c>
      <c r="B1213" s="22" t="s">
        <v>50</v>
      </c>
      <c r="C1213" s="23">
        <v>193203</v>
      </c>
      <c r="IB1213" s="8"/>
      <c r="IC1213" s="8"/>
    </row>
    <row r="1214" spans="1:237" x14ac:dyDescent="0.25">
      <c r="A1214" s="21" t="s">
        <v>77</v>
      </c>
      <c r="B1214" s="22" t="s">
        <v>78</v>
      </c>
      <c r="C1214" s="23">
        <v>13776</v>
      </c>
      <c r="IB1214" s="8"/>
      <c r="IC1214" s="8"/>
    </row>
    <row r="1215" spans="1:237" x14ac:dyDescent="0.25">
      <c r="A1215" s="21" t="s">
        <v>83</v>
      </c>
      <c r="B1215" s="22" t="s">
        <v>84</v>
      </c>
      <c r="C1215" s="23">
        <v>127</v>
      </c>
      <c r="IB1215" s="8"/>
      <c r="IC1215" s="8"/>
    </row>
    <row r="1216" spans="1:237" x14ac:dyDescent="0.25">
      <c r="A1216" s="21" t="s">
        <v>85</v>
      </c>
      <c r="B1216" s="22" t="s">
        <v>86</v>
      </c>
      <c r="C1216" s="23">
        <v>127</v>
      </c>
      <c r="IB1216" s="8"/>
      <c r="IC1216" s="8"/>
    </row>
    <row r="1217" spans="1:237" x14ac:dyDescent="0.25">
      <c r="A1217" s="12" t="s">
        <v>24</v>
      </c>
      <c r="B1217" s="6"/>
      <c r="C1217" s="23">
        <v>280639</v>
      </c>
      <c r="IB1217" s="8"/>
      <c r="IC1217" s="8"/>
    </row>
    <row r="1218" spans="1:237" x14ac:dyDescent="0.25">
      <c r="A1218" s="21"/>
      <c r="B1218" s="6"/>
      <c r="C1218" s="23"/>
      <c r="IB1218" s="8"/>
      <c r="IC1218" s="8"/>
    </row>
    <row r="1219" spans="1:237" ht="31.5" x14ac:dyDescent="0.25">
      <c r="A1219" s="12" t="s">
        <v>241</v>
      </c>
      <c r="B1219" s="6"/>
      <c r="C1219" s="23">
        <v>280639</v>
      </c>
      <c r="IB1219" s="8"/>
      <c r="IC1219" s="8"/>
    </row>
    <row r="1220" spans="1:237" x14ac:dyDescent="0.25">
      <c r="A1220" s="21"/>
      <c r="B1220" s="6"/>
      <c r="C1220" s="23"/>
      <c r="IB1220" s="8"/>
      <c r="IC1220" s="8"/>
    </row>
    <row r="1221" spans="1:237" ht="31.5" x14ac:dyDescent="0.25">
      <c r="A1221" s="12" t="s">
        <v>242</v>
      </c>
      <c r="B1221" s="6"/>
      <c r="C1221" s="23">
        <v>2336279</v>
      </c>
      <c r="IB1221" s="8"/>
      <c r="IC1221" s="8"/>
    </row>
    <row r="1222" spans="1:237" x14ac:dyDescent="0.25">
      <c r="A1222" s="21"/>
      <c r="B1222" s="6"/>
      <c r="C1222" s="23"/>
      <c r="IB1222" s="8"/>
      <c r="IC1222" s="8"/>
    </row>
    <row r="1223" spans="1:237" x14ac:dyDescent="0.25">
      <c r="A1223" s="12" t="s">
        <v>243</v>
      </c>
      <c r="B1223" s="6"/>
      <c r="C1223" s="7"/>
      <c r="IB1223" s="8"/>
      <c r="IC1223" s="8"/>
    </row>
    <row r="1224" spans="1:237" ht="31.5" x14ac:dyDescent="0.25">
      <c r="A1224" s="12" t="s">
        <v>244</v>
      </c>
      <c r="B1224" s="6"/>
      <c r="C1224" s="7"/>
      <c r="IB1224" s="8"/>
      <c r="IC1224" s="8"/>
    </row>
    <row r="1225" spans="1:237" x14ac:dyDescent="0.25">
      <c r="A1225" s="12" t="s">
        <v>5</v>
      </c>
      <c r="B1225" s="6"/>
      <c r="C1225" s="7"/>
      <c r="IB1225" s="8"/>
      <c r="IC1225" s="8"/>
    </row>
    <row r="1226" spans="1:237" ht="31.5" x14ac:dyDescent="0.25">
      <c r="A1226" s="21" t="s">
        <v>27</v>
      </c>
      <c r="B1226" s="22" t="s">
        <v>28</v>
      </c>
      <c r="C1226" s="23">
        <v>14053</v>
      </c>
      <c r="IB1226" s="8"/>
      <c r="IC1226" s="8"/>
    </row>
    <row r="1227" spans="1:237" x14ac:dyDescent="0.25">
      <c r="A1227" s="21" t="s">
        <v>29</v>
      </c>
      <c r="B1227" s="22" t="s">
        <v>30</v>
      </c>
      <c r="C1227" s="23">
        <v>14053</v>
      </c>
      <c r="IB1227" s="8"/>
      <c r="IC1227" s="8"/>
    </row>
    <row r="1228" spans="1:237" x14ac:dyDescent="0.25">
      <c r="A1228" s="21" t="s">
        <v>6</v>
      </c>
      <c r="B1228" s="22" t="s">
        <v>7</v>
      </c>
      <c r="C1228" s="23">
        <v>1501</v>
      </c>
      <c r="IB1228" s="8"/>
      <c r="IC1228" s="8"/>
    </row>
    <row r="1229" spans="1:237" ht="31.5" x14ac:dyDescent="0.25">
      <c r="A1229" s="21" t="s">
        <v>35</v>
      </c>
      <c r="B1229" s="22" t="s">
        <v>36</v>
      </c>
      <c r="C1229" s="23">
        <v>987</v>
      </c>
      <c r="IB1229" s="8"/>
      <c r="IC1229" s="8"/>
    </row>
    <row r="1230" spans="1:237" x14ac:dyDescent="0.25">
      <c r="A1230" s="21" t="s">
        <v>45</v>
      </c>
      <c r="B1230" s="22" t="s">
        <v>46</v>
      </c>
      <c r="C1230" s="23">
        <v>205</v>
      </c>
      <c r="IB1230" s="8"/>
      <c r="IC1230" s="8"/>
    </row>
    <row r="1231" spans="1:237" x14ac:dyDescent="0.25">
      <c r="A1231" s="21" t="s">
        <v>37</v>
      </c>
      <c r="B1231" s="22" t="s">
        <v>38</v>
      </c>
      <c r="C1231" s="23">
        <v>309</v>
      </c>
      <c r="IB1231" s="8"/>
      <c r="IC1231" s="8"/>
    </row>
    <row r="1232" spans="1:237" x14ac:dyDescent="0.25">
      <c r="A1232" s="21" t="s">
        <v>10</v>
      </c>
      <c r="B1232" s="22" t="s">
        <v>11</v>
      </c>
      <c r="C1232" s="23">
        <v>2984</v>
      </c>
      <c r="IB1232" s="8"/>
      <c r="IC1232" s="8"/>
    </row>
    <row r="1233" spans="1:237" ht="31.5" x14ac:dyDescent="0.25">
      <c r="A1233" s="21" t="s">
        <v>12</v>
      </c>
      <c r="B1233" s="22" t="s">
        <v>13</v>
      </c>
      <c r="C1233" s="23">
        <v>1903</v>
      </c>
      <c r="IB1233" s="8"/>
      <c r="IC1233" s="8"/>
    </row>
    <row r="1234" spans="1:237" x14ac:dyDescent="0.25">
      <c r="A1234" s="21" t="s">
        <v>14</v>
      </c>
      <c r="B1234" s="22" t="s">
        <v>15</v>
      </c>
      <c r="C1234" s="23">
        <v>740</v>
      </c>
      <c r="IB1234" s="8"/>
      <c r="IC1234" s="8"/>
    </row>
    <row r="1235" spans="1:237" x14ac:dyDescent="0.25">
      <c r="A1235" s="21" t="s">
        <v>16</v>
      </c>
      <c r="B1235" s="22" t="s">
        <v>17</v>
      </c>
      <c r="C1235" s="23">
        <v>341</v>
      </c>
      <c r="IB1235" s="8"/>
      <c r="IC1235" s="8"/>
    </row>
    <row r="1236" spans="1:237" x14ac:dyDescent="0.25">
      <c r="A1236" s="21" t="s">
        <v>18</v>
      </c>
      <c r="B1236" s="22" t="s">
        <v>19</v>
      </c>
      <c r="C1236" s="23">
        <v>66</v>
      </c>
      <c r="IB1236" s="8"/>
      <c r="IC1236" s="8"/>
    </row>
    <row r="1237" spans="1:237" x14ac:dyDescent="0.25">
      <c r="A1237" s="21" t="s">
        <v>49</v>
      </c>
      <c r="B1237" s="22" t="s">
        <v>50</v>
      </c>
      <c r="C1237" s="23">
        <v>66</v>
      </c>
      <c r="IB1237" s="8"/>
      <c r="IC1237" s="8"/>
    </row>
    <row r="1238" spans="1:237" x14ac:dyDescent="0.25">
      <c r="A1238" s="12" t="s">
        <v>24</v>
      </c>
      <c r="B1238" s="6"/>
      <c r="C1238" s="23">
        <v>18604</v>
      </c>
      <c r="IB1238" s="8"/>
      <c r="IC1238" s="8"/>
    </row>
    <row r="1239" spans="1:237" x14ac:dyDescent="0.25">
      <c r="A1239" s="21"/>
      <c r="B1239" s="6"/>
      <c r="C1239" s="23"/>
      <c r="IB1239" s="8"/>
      <c r="IC1239" s="8"/>
    </row>
    <row r="1240" spans="1:237" ht="31.5" x14ac:dyDescent="0.25">
      <c r="A1240" s="12" t="s">
        <v>245</v>
      </c>
      <c r="B1240" s="6"/>
      <c r="C1240" s="23">
        <v>18604</v>
      </c>
      <c r="IB1240" s="8"/>
      <c r="IC1240" s="8"/>
    </row>
    <row r="1241" spans="1:237" x14ac:dyDescent="0.25">
      <c r="A1241" s="21"/>
      <c r="B1241" s="6"/>
      <c r="C1241" s="23"/>
      <c r="IB1241" s="8"/>
      <c r="IC1241" s="8"/>
    </row>
    <row r="1242" spans="1:237" x14ac:dyDescent="0.25">
      <c r="A1242" s="12" t="s">
        <v>246</v>
      </c>
      <c r="B1242" s="6"/>
      <c r="C1242" s="7"/>
      <c r="IB1242" s="8"/>
      <c r="IC1242" s="8"/>
    </row>
    <row r="1243" spans="1:237" x14ac:dyDescent="0.25">
      <c r="A1243" s="12" t="s">
        <v>5</v>
      </c>
      <c r="B1243" s="6"/>
      <c r="C1243" s="7"/>
      <c r="IB1243" s="8"/>
      <c r="IC1243" s="8"/>
    </row>
    <row r="1244" spans="1:237" ht="31.5" x14ac:dyDescent="0.25">
      <c r="A1244" s="21" t="s">
        <v>27</v>
      </c>
      <c r="B1244" s="22" t="s">
        <v>28</v>
      </c>
      <c r="C1244" s="23">
        <v>94859</v>
      </c>
      <c r="IB1244" s="8"/>
      <c r="IC1244" s="8"/>
    </row>
    <row r="1245" spans="1:237" x14ac:dyDescent="0.25">
      <c r="A1245" s="21" t="s">
        <v>29</v>
      </c>
      <c r="B1245" s="22" t="s">
        <v>30</v>
      </c>
      <c r="C1245" s="23">
        <v>94859</v>
      </c>
      <c r="IB1245" s="8"/>
      <c r="IC1245" s="8"/>
    </row>
    <row r="1246" spans="1:237" x14ac:dyDescent="0.25">
      <c r="A1246" s="21" t="s">
        <v>6</v>
      </c>
      <c r="B1246" s="22" t="s">
        <v>7</v>
      </c>
      <c r="C1246" s="23">
        <v>8929</v>
      </c>
      <c r="IB1246" s="8"/>
      <c r="IC1246" s="8"/>
    </row>
    <row r="1247" spans="1:237" x14ac:dyDescent="0.25">
      <c r="A1247" s="21" t="s">
        <v>33</v>
      </c>
      <c r="B1247" s="22" t="s">
        <v>34</v>
      </c>
      <c r="C1247" s="23">
        <v>500</v>
      </c>
      <c r="IB1247" s="8"/>
      <c r="IC1247" s="8"/>
    </row>
    <row r="1248" spans="1:237" ht="31.5" x14ac:dyDescent="0.25">
      <c r="A1248" s="21" t="s">
        <v>35</v>
      </c>
      <c r="B1248" s="22" t="s">
        <v>36</v>
      </c>
      <c r="C1248" s="23">
        <v>6734</v>
      </c>
      <c r="IB1248" s="8"/>
      <c r="IC1248" s="8"/>
    </row>
    <row r="1249" spans="1:237" x14ac:dyDescent="0.25">
      <c r="A1249" s="21" t="s">
        <v>37</v>
      </c>
      <c r="B1249" s="22" t="s">
        <v>38</v>
      </c>
      <c r="C1249" s="23">
        <v>1695</v>
      </c>
      <c r="IB1249" s="8"/>
      <c r="IC1249" s="8"/>
    </row>
    <row r="1250" spans="1:237" x14ac:dyDescent="0.25">
      <c r="A1250" s="21" t="s">
        <v>10</v>
      </c>
      <c r="B1250" s="22" t="s">
        <v>11</v>
      </c>
      <c r="C1250" s="23">
        <v>20592</v>
      </c>
      <c r="IB1250" s="8"/>
      <c r="IC1250" s="8"/>
    </row>
    <row r="1251" spans="1:237" ht="31.5" x14ac:dyDescent="0.25">
      <c r="A1251" s="21" t="s">
        <v>12</v>
      </c>
      <c r="B1251" s="22" t="s">
        <v>13</v>
      </c>
      <c r="C1251" s="23">
        <v>13069</v>
      </c>
      <c r="IB1251" s="8"/>
      <c r="IC1251" s="8"/>
    </row>
    <row r="1252" spans="1:237" x14ac:dyDescent="0.25">
      <c r="A1252" s="21" t="s">
        <v>14</v>
      </c>
      <c r="B1252" s="22" t="s">
        <v>15</v>
      </c>
      <c r="C1252" s="23">
        <v>5258</v>
      </c>
      <c r="IB1252" s="8"/>
      <c r="IC1252" s="8"/>
    </row>
    <row r="1253" spans="1:237" x14ac:dyDescent="0.25">
      <c r="A1253" s="21" t="s">
        <v>16</v>
      </c>
      <c r="B1253" s="22" t="s">
        <v>17</v>
      </c>
      <c r="C1253" s="23">
        <v>2265</v>
      </c>
      <c r="IB1253" s="8"/>
      <c r="IC1253" s="8"/>
    </row>
    <row r="1254" spans="1:237" x14ac:dyDescent="0.25">
      <c r="A1254" s="21" t="s">
        <v>18</v>
      </c>
      <c r="B1254" s="22" t="s">
        <v>19</v>
      </c>
      <c r="C1254" s="23">
        <v>22097</v>
      </c>
      <c r="IB1254" s="8"/>
      <c r="IC1254" s="8"/>
    </row>
    <row r="1255" spans="1:237" x14ac:dyDescent="0.25">
      <c r="A1255" s="21" t="s">
        <v>73</v>
      </c>
      <c r="B1255" s="22" t="s">
        <v>74</v>
      </c>
      <c r="C1255" s="23">
        <v>1690</v>
      </c>
      <c r="IB1255" s="8"/>
      <c r="IC1255" s="8"/>
    </row>
    <row r="1256" spans="1:237" x14ac:dyDescent="0.25">
      <c r="A1256" s="21" t="s">
        <v>20</v>
      </c>
      <c r="B1256" s="22" t="s">
        <v>21</v>
      </c>
      <c r="C1256" s="23">
        <v>2321</v>
      </c>
      <c r="IB1256" s="8"/>
      <c r="IC1256" s="8"/>
    </row>
    <row r="1257" spans="1:237" x14ac:dyDescent="0.25">
      <c r="A1257" s="21" t="s">
        <v>47</v>
      </c>
      <c r="B1257" s="22" t="s">
        <v>48</v>
      </c>
      <c r="C1257" s="23">
        <v>1826</v>
      </c>
      <c r="IB1257" s="8"/>
      <c r="IC1257" s="8"/>
    </row>
    <row r="1258" spans="1:237" x14ac:dyDescent="0.25">
      <c r="A1258" s="21" t="s">
        <v>49</v>
      </c>
      <c r="B1258" s="22" t="s">
        <v>50</v>
      </c>
      <c r="C1258" s="23">
        <v>16260</v>
      </c>
      <c r="IB1258" s="8"/>
      <c r="IC1258" s="8"/>
    </row>
    <row r="1259" spans="1:237" x14ac:dyDescent="0.25">
      <c r="A1259" s="12" t="s">
        <v>24</v>
      </c>
      <c r="B1259" s="6"/>
      <c r="C1259" s="23">
        <v>146477</v>
      </c>
      <c r="IB1259" s="8"/>
      <c r="IC1259" s="8"/>
    </row>
    <row r="1260" spans="1:237" x14ac:dyDescent="0.25">
      <c r="A1260" s="21"/>
      <c r="B1260" s="6"/>
      <c r="C1260" s="23"/>
      <c r="IB1260" s="8"/>
      <c r="IC1260" s="8"/>
    </row>
    <row r="1261" spans="1:237" x14ac:dyDescent="0.25">
      <c r="A1261" s="12" t="s">
        <v>247</v>
      </c>
      <c r="B1261" s="6"/>
      <c r="C1261" s="23">
        <v>146477</v>
      </c>
      <c r="IB1261" s="8"/>
      <c r="IC1261" s="8"/>
    </row>
    <row r="1262" spans="1:237" x14ac:dyDescent="0.25">
      <c r="A1262" s="21"/>
      <c r="B1262" s="6"/>
      <c r="C1262" s="23"/>
      <c r="IB1262" s="8"/>
      <c r="IC1262" s="8"/>
    </row>
    <row r="1263" spans="1:237" x14ac:dyDescent="0.25">
      <c r="A1263" s="12" t="s">
        <v>248</v>
      </c>
      <c r="B1263" s="6"/>
      <c r="C1263" s="7"/>
      <c r="IB1263" s="8"/>
      <c r="IC1263" s="8"/>
    </row>
    <row r="1264" spans="1:237" x14ac:dyDescent="0.25">
      <c r="A1264" s="12" t="s">
        <v>5</v>
      </c>
      <c r="B1264" s="6"/>
      <c r="C1264" s="7"/>
      <c r="IB1264" s="8"/>
      <c r="IC1264" s="8"/>
    </row>
    <row r="1265" spans="1:237" ht="31.5" x14ac:dyDescent="0.25">
      <c r="A1265" s="21" t="s">
        <v>27</v>
      </c>
      <c r="B1265" s="22" t="s">
        <v>28</v>
      </c>
      <c r="C1265" s="23">
        <v>544657</v>
      </c>
      <c r="IB1265" s="8"/>
      <c r="IC1265" s="8"/>
    </row>
    <row r="1266" spans="1:237" x14ac:dyDescent="0.25">
      <c r="A1266" s="21" t="s">
        <v>29</v>
      </c>
      <c r="B1266" s="22" t="s">
        <v>30</v>
      </c>
      <c r="C1266" s="23">
        <v>544657</v>
      </c>
      <c r="IB1266" s="8"/>
      <c r="IC1266" s="8"/>
    </row>
    <row r="1267" spans="1:237" x14ac:dyDescent="0.25">
      <c r="A1267" s="21" t="s">
        <v>6</v>
      </c>
      <c r="B1267" s="22" t="s">
        <v>7</v>
      </c>
      <c r="C1267" s="23">
        <v>61496</v>
      </c>
      <c r="IB1267" s="8"/>
      <c r="IC1267" s="8"/>
    </row>
    <row r="1268" spans="1:237" x14ac:dyDescent="0.25">
      <c r="A1268" s="21" t="s">
        <v>33</v>
      </c>
      <c r="B1268" s="22" t="s">
        <v>34</v>
      </c>
      <c r="C1268" s="23">
        <v>18769</v>
      </c>
      <c r="IB1268" s="8"/>
      <c r="IC1268" s="8"/>
    </row>
    <row r="1269" spans="1:237" ht="31.5" x14ac:dyDescent="0.25">
      <c r="A1269" s="21" t="s">
        <v>35</v>
      </c>
      <c r="B1269" s="22" t="s">
        <v>36</v>
      </c>
      <c r="C1269" s="23">
        <v>29790</v>
      </c>
      <c r="IB1269" s="8"/>
      <c r="IC1269" s="8"/>
    </row>
    <row r="1270" spans="1:237" x14ac:dyDescent="0.25">
      <c r="A1270" s="21" t="s">
        <v>45</v>
      </c>
      <c r="B1270" s="22" t="s">
        <v>46</v>
      </c>
      <c r="C1270" s="23">
        <v>7701</v>
      </c>
      <c r="IB1270" s="8"/>
      <c r="IC1270" s="8"/>
    </row>
    <row r="1271" spans="1:237" x14ac:dyDescent="0.25">
      <c r="A1271" s="21" t="s">
        <v>37</v>
      </c>
      <c r="B1271" s="22" t="s">
        <v>38</v>
      </c>
      <c r="C1271" s="23">
        <v>5236</v>
      </c>
      <c r="IB1271" s="8"/>
      <c r="IC1271" s="8"/>
    </row>
    <row r="1272" spans="1:237" x14ac:dyDescent="0.25">
      <c r="A1272" s="21" t="s">
        <v>10</v>
      </c>
      <c r="B1272" s="22" t="s">
        <v>11</v>
      </c>
      <c r="C1272" s="23">
        <v>114626</v>
      </c>
      <c r="IB1272" s="8"/>
      <c r="IC1272" s="8"/>
    </row>
    <row r="1273" spans="1:237" ht="31.5" x14ac:dyDescent="0.25">
      <c r="A1273" s="21" t="s">
        <v>12</v>
      </c>
      <c r="B1273" s="22" t="s">
        <v>13</v>
      </c>
      <c r="C1273" s="23">
        <v>73659</v>
      </c>
      <c r="IB1273" s="8"/>
      <c r="IC1273" s="8"/>
    </row>
    <row r="1274" spans="1:237" x14ac:dyDescent="0.25">
      <c r="A1274" s="21" t="s">
        <v>14</v>
      </c>
      <c r="B1274" s="22" t="s">
        <v>15</v>
      </c>
      <c r="C1274" s="23">
        <v>29017</v>
      </c>
      <c r="IB1274" s="8"/>
      <c r="IC1274" s="8"/>
    </row>
    <row r="1275" spans="1:237" x14ac:dyDescent="0.25">
      <c r="A1275" s="21" t="s">
        <v>16</v>
      </c>
      <c r="B1275" s="22" t="s">
        <v>17</v>
      </c>
      <c r="C1275" s="23">
        <v>11950</v>
      </c>
      <c r="IB1275" s="8"/>
      <c r="IC1275" s="8"/>
    </row>
    <row r="1276" spans="1:237" x14ac:dyDescent="0.25">
      <c r="A1276" s="21" t="s">
        <v>18</v>
      </c>
      <c r="B1276" s="22" t="s">
        <v>19</v>
      </c>
      <c r="C1276" s="23">
        <v>1732989</v>
      </c>
      <c r="IB1276" s="8"/>
      <c r="IC1276" s="8"/>
    </row>
    <row r="1277" spans="1:237" x14ac:dyDescent="0.25">
      <c r="A1277" s="21" t="s">
        <v>73</v>
      </c>
      <c r="B1277" s="22" t="s">
        <v>74</v>
      </c>
      <c r="C1277" s="23">
        <v>7529</v>
      </c>
      <c r="IB1277" s="8"/>
      <c r="IC1277" s="8"/>
    </row>
    <row r="1278" spans="1:237" x14ac:dyDescent="0.25">
      <c r="A1278" s="21" t="s">
        <v>20</v>
      </c>
      <c r="B1278" s="22" t="s">
        <v>21</v>
      </c>
      <c r="C1278" s="23">
        <v>45191</v>
      </c>
      <c r="IB1278" s="8"/>
      <c r="IC1278" s="8"/>
    </row>
    <row r="1279" spans="1:237" x14ac:dyDescent="0.25">
      <c r="A1279" s="21" t="s">
        <v>47</v>
      </c>
      <c r="B1279" s="22" t="s">
        <v>48</v>
      </c>
      <c r="C1279" s="23">
        <v>38255</v>
      </c>
      <c r="IB1279" s="8"/>
      <c r="IC1279" s="8"/>
    </row>
    <row r="1280" spans="1:237" x14ac:dyDescent="0.25">
      <c r="A1280" s="21" t="s">
        <v>49</v>
      </c>
      <c r="B1280" s="22" t="s">
        <v>50</v>
      </c>
      <c r="C1280" s="23">
        <v>1633659</v>
      </c>
      <c r="IB1280" s="8"/>
      <c r="IC1280" s="8"/>
    </row>
    <row r="1281" spans="1:237" x14ac:dyDescent="0.25">
      <c r="A1281" s="21" t="s">
        <v>77</v>
      </c>
      <c r="B1281" s="22" t="s">
        <v>78</v>
      </c>
      <c r="C1281" s="23">
        <v>141</v>
      </c>
      <c r="IB1281" s="8"/>
      <c r="IC1281" s="8"/>
    </row>
    <row r="1282" spans="1:237" x14ac:dyDescent="0.25">
      <c r="A1282" s="21" t="s">
        <v>22</v>
      </c>
      <c r="B1282" s="22" t="s">
        <v>23</v>
      </c>
      <c r="C1282" s="23">
        <v>783</v>
      </c>
      <c r="IB1282" s="8"/>
      <c r="IC1282" s="8"/>
    </row>
    <row r="1283" spans="1:237" x14ac:dyDescent="0.25">
      <c r="A1283" s="21" t="s">
        <v>79</v>
      </c>
      <c r="B1283" s="22" t="s">
        <v>80</v>
      </c>
      <c r="C1283" s="23">
        <v>7431</v>
      </c>
      <c r="IB1283" s="8"/>
      <c r="IC1283" s="8"/>
    </row>
    <row r="1284" spans="1:237" x14ac:dyDescent="0.25">
      <c r="A1284" s="21" t="s">
        <v>83</v>
      </c>
      <c r="B1284" s="22" t="s">
        <v>84</v>
      </c>
      <c r="C1284" s="23">
        <v>709</v>
      </c>
      <c r="IB1284" s="8"/>
      <c r="IC1284" s="8"/>
    </row>
    <row r="1285" spans="1:237" x14ac:dyDescent="0.25">
      <c r="A1285" s="21" t="s">
        <v>85</v>
      </c>
      <c r="B1285" s="22" t="s">
        <v>86</v>
      </c>
      <c r="C1285" s="23">
        <v>709</v>
      </c>
      <c r="IB1285" s="8"/>
      <c r="IC1285" s="8"/>
    </row>
    <row r="1286" spans="1:237" x14ac:dyDescent="0.25">
      <c r="A1286" s="12" t="s">
        <v>24</v>
      </c>
      <c r="B1286" s="6"/>
      <c r="C1286" s="23">
        <v>2454477</v>
      </c>
      <c r="IB1286" s="8"/>
      <c r="IC1286" s="8"/>
    </row>
    <row r="1287" spans="1:237" x14ac:dyDescent="0.25">
      <c r="A1287" s="12" t="s">
        <v>109</v>
      </c>
      <c r="B1287" s="6"/>
      <c r="C1287" s="7"/>
      <c r="IB1287" s="8"/>
      <c r="IC1287" s="8"/>
    </row>
    <row r="1288" spans="1:237" x14ac:dyDescent="0.25">
      <c r="A1288" s="21" t="s">
        <v>195</v>
      </c>
      <c r="B1288" s="22" t="s">
        <v>196</v>
      </c>
      <c r="C1288" s="23">
        <v>40756</v>
      </c>
      <c r="IB1288" s="8"/>
      <c r="IC1288" s="8"/>
    </row>
    <row r="1289" spans="1:237" x14ac:dyDescent="0.25">
      <c r="A1289" s="12" t="s">
        <v>114</v>
      </c>
      <c r="B1289" s="6"/>
      <c r="C1289" s="23">
        <v>40756</v>
      </c>
      <c r="IB1289" s="8"/>
      <c r="IC1289" s="8"/>
    </row>
    <row r="1290" spans="1:237" x14ac:dyDescent="0.25">
      <c r="A1290" s="21"/>
      <c r="B1290" s="6"/>
      <c r="C1290" s="23"/>
      <c r="IB1290" s="8"/>
      <c r="IC1290" s="8"/>
    </row>
    <row r="1291" spans="1:237" x14ac:dyDescent="0.25">
      <c r="A1291" s="12" t="s">
        <v>249</v>
      </c>
      <c r="B1291" s="6"/>
      <c r="C1291" s="23">
        <v>2495233</v>
      </c>
      <c r="IB1291" s="8"/>
      <c r="IC1291" s="8"/>
    </row>
    <row r="1292" spans="1:237" x14ac:dyDescent="0.25">
      <c r="A1292" s="21"/>
      <c r="B1292" s="6"/>
      <c r="C1292" s="23"/>
      <c r="IB1292" s="8"/>
      <c r="IC1292" s="8"/>
    </row>
    <row r="1293" spans="1:237" x14ac:dyDescent="0.25">
      <c r="A1293" s="12" t="s">
        <v>250</v>
      </c>
      <c r="B1293" s="6"/>
      <c r="C1293" s="7"/>
      <c r="IB1293" s="8"/>
      <c r="IC1293" s="8"/>
    </row>
    <row r="1294" spans="1:237" x14ac:dyDescent="0.25">
      <c r="A1294" s="12" t="s">
        <v>5</v>
      </c>
      <c r="B1294" s="6"/>
      <c r="C1294" s="7"/>
      <c r="IB1294" s="8"/>
      <c r="IC1294" s="8"/>
    </row>
    <row r="1295" spans="1:237" x14ac:dyDescent="0.25">
      <c r="A1295" s="21" t="s">
        <v>18</v>
      </c>
      <c r="B1295" s="22" t="s">
        <v>19</v>
      </c>
      <c r="C1295" s="23">
        <v>621</v>
      </c>
      <c r="IB1295" s="8"/>
      <c r="IC1295" s="8"/>
    </row>
    <row r="1296" spans="1:237" x14ac:dyDescent="0.25">
      <c r="A1296" s="21" t="s">
        <v>47</v>
      </c>
      <c r="B1296" s="22" t="s">
        <v>48</v>
      </c>
      <c r="C1296" s="23">
        <v>621</v>
      </c>
      <c r="IB1296" s="8"/>
      <c r="IC1296" s="8"/>
    </row>
    <row r="1297" spans="1:237" x14ac:dyDescent="0.25">
      <c r="A1297" s="12" t="s">
        <v>24</v>
      </c>
      <c r="B1297" s="6"/>
      <c r="C1297" s="23">
        <v>621</v>
      </c>
      <c r="IB1297" s="8"/>
      <c r="IC1297" s="8"/>
    </row>
    <row r="1298" spans="1:237" x14ac:dyDescent="0.25">
      <c r="A1298" s="21"/>
      <c r="B1298" s="6"/>
      <c r="C1298" s="23"/>
      <c r="IB1298" s="8"/>
      <c r="IC1298" s="8"/>
    </row>
    <row r="1299" spans="1:237" x14ac:dyDescent="0.25">
      <c r="A1299" s="12" t="s">
        <v>251</v>
      </c>
      <c r="B1299" s="6"/>
      <c r="C1299" s="23">
        <v>621</v>
      </c>
      <c r="IB1299" s="8"/>
      <c r="IC1299" s="8"/>
    </row>
    <row r="1300" spans="1:237" x14ac:dyDescent="0.25">
      <c r="A1300" s="21"/>
      <c r="B1300" s="6"/>
      <c r="C1300" s="23"/>
      <c r="IB1300" s="8"/>
      <c r="IC1300" s="8"/>
    </row>
    <row r="1301" spans="1:237" x14ac:dyDescent="0.25">
      <c r="A1301" s="12" t="s">
        <v>252</v>
      </c>
      <c r="B1301" s="6"/>
      <c r="C1301" s="23">
        <v>2660935</v>
      </c>
      <c r="IB1301" s="8"/>
      <c r="IC1301" s="8"/>
    </row>
    <row r="1302" spans="1:237" x14ac:dyDescent="0.25">
      <c r="A1302" s="21"/>
      <c r="B1302" s="6"/>
      <c r="C1302" s="23"/>
      <c r="IB1302" s="8"/>
      <c r="IC1302" s="8"/>
    </row>
    <row r="1303" spans="1:237" ht="31.5" x14ac:dyDescent="0.25">
      <c r="A1303" s="12" t="s">
        <v>253</v>
      </c>
      <c r="B1303" s="6"/>
      <c r="C1303" s="23">
        <v>4997214</v>
      </c>
      <c r="IB1303" s="8"/>
      <c r="IC1303" s="8"/>
    </row>
    <row r="1304" spans="1:237" x14ac:dyDescent="0.25">
      <c r="A1304" s="21"/>
      <c r="B1304" s="6"/>
      <c r="C1304" s="23"/>
      <c r="IB1304" s="8"/>
      <c r="IC1304" s="8"/>
    </row>
    <row r="1305" spans="1:237" x14ac:dyDescent="0.25">
      <c r="A1305" s="21"/>
      <c r="B1305" s="6"/>
      <c r="C1305" s="23"/>
      <c r="IB1305" s="8"/>
      <c r="IC1305" s="8"/>
    </row>
    <row r="1306" spans="1:237" x14ac:dyDescent="0.25">
      <c r="A1306" s="12" t="s">
        <v>182</v>
      </c>
      <c r="B1306" s="6"/>
      <c r="C1306" s="7"/>
      <c r="IB1306" s="8"/>
      <c r="IC1306" s="8"/>
    </row>
    <row r="1307" spans="1:237" x14ac:dyDescent="0.25">
      <c r="A1307" s="12" t="s">
        <v>254</v>
      </c>
      <c r="B1307" s="6"/>
      <c r="C1307" s="7"/>
      <c r="IB1307" s="8"/>
      <c r="IC1307" s="8"/>
    </row>
    <row r="1308" spans="1:237" x14ac:dyDescent="0.25">
      <c r="A1308" s="12" t="s">
        <v>255</v>
      </c>
      <c r="B1308" s="6"/>
      <c r="C1308" s="7"/>
      <c r="IB1308" s="8"/>
      <c r="IC1308" s="8"/>
    </row>
    <row r="1309" spans="1:237" x14ac:dyDescent="0.25">
      <c r="A1309" s="12" t="s">
        <v>5</v>
      </c>
      <c r="B1309" s="6"/>
      <c r="C1309" s="7"/>
      <c r="IB1309" s="8"/>
      <c r="IC1309" s="8"/>
    </row>
    <row r="1310" spans="1:237" x14ac:dyDescent="0.25">
      <c r="A1310" s="21" t="s">
        <v>18</v>
      </c>
      <c r="B1310" s="22" t="s">
        <v>19</v>
      </c>
      <c r="C1310" s="23">
        <v>21051</v>
      </c>
      <c r="IB1310" s="8"/>
      <c r="IC1310" s="8"/>
    </row>
    <row r="1311" spans="1:237" x14ac:dyDescent="0.25">
      <c r="A1311" s="21" t="s">
        <v>20</v>
      </c>
      <c r="B1311" s="22" t="s">
        <v>21</v>
      </c>
      <c r="C1311" s="23">
        <v>50</v>
      </c>
      <c r="IB1311" s="8"/>
      <c r="IC1311" s="8"/>
    </row>
    <row r="1312" spans="1:237" x14ac:dyDescent="0.25">
      <c r="A1312" s="21" t="s">
        <v>47</v>
      </c>
      <c r="B1312" s="22" t="s">
        <v>48</v>
      </c>
      <c r="C1312" s="23">
        <v>1142</v>
      </c>
      <c r="IB1312" s="8"/>
      <c r="IC1312" s="8"/>
    </row>
    <row r="1313" spans="1:237" x14ac:dyDescent="0.25">
      <c r="A1313" s="21" t="s">
        <v>49</v>
      </c>
      <c r="B1313" s="22" t="s">
        <v>50</v>
      </c>
      <c r="C1313" s="23">
        <v>2708</v>
      </c>
      <c r="IB1313" s="8"/>
      <c r="IC1313" s="8"/>
    </row>
    <row r="1314" spans="1:237" x14ac:dyDescent="0.25">
      <c r="A1314" s="21" t="s">
        <v>77</v>
      </c>
      <c r="B1314" s="22" t="s">
        <v>78</v>
      </c>
      <c r="C1314" s="23">
        <v>17151</v>
      </c>
      <c r="IB1314" s="8"/>
      <c r="IC1314" s="8"/>
    </row>
    <row r="1315" spans="1:237" x14ac:dyDescent="0.25">
      <c r="A1315" s="21" t="s">
        <v>83</v>
      </c>
      <c r="B1315" s="22" t="s">
        <v>84</v>
      </c>
      <c r="C1315" s="23">
        <v>208</v>
      </c>
      <c r="IB1315" s="8"/>
      <c r="IC1315" s="8"/>
    </row>
    <row r="1316" spans="1:237" x14ac:dyDescent="0.25">
      <c r="A1316" s="21" t="s">
        <v>101</v>
      </c>
      <c r="B1316" s="22" t="s">
        <v>102</v>
      </c>
      <c r="C1316" s="23">
        <v>208</v>
      </c>
      <c r="IB1316" s="8"/>
      <c r="IC1316" s="8"/>
    </row>
    <row r="1317" spans="1:237" x14ac:dyDescent="0.25">
      <c r="A1317" s="12" t="s">
        <v>24</v>
      </c>
      <c r="B1317" s="6"/>
      <c r="C1317" s="23">
        <v>21259</v>
      </c>
      <c r="IB1317" s="8"/>
      <c r="IC1317" s="8"/>
    </row>
    <row r="1318" spans="1:237" x14ac:dyDescent="0.25">
      <c r="A1318" s="21"/>
      <c r="B1318" s="6"/>
      <c r="C1318" s="23"/>
      <c r="IB1318" s="8"/>
      <c r="IC1318" s="8"/>
    </row>
    <row r="1319" spans="1:237" x14ac:dyDescent="0.25">
      <c r="A1319" s="12" t="s">
        <v>256</v>
      </c>
      <c r="B1319" s="6"/>
      <c r="C1319" s="23">
        <v>21259</v>
      </c>
      <c r="IB1319" s="8"/>
      <c r="IC1319" s="8"/>
    </row>
    <row r="1320" spans="1:237" x14ac:dyDescent="0.25">
      <c r="A1320" s="21"/>
      <c r="B1320" s="6"/>
      <c r="C1320" s="23"/>
      <c r="IB1320" s="8"/>
      <c r="IC1320" s="8"/>
    </row>
    <row r="1321" spans="1:237" x14ac:dyDescent="0.25">
      <c r="A1321" s="12" t="s">
        <v>257</v>
      </c>
      <c r="B1321" s="6"/>
      <c r="C1321" s="23">
        <v>21259</v>
      </c>
      <c r="IB1321" s="8"/>
      <c r="IC1321" s="8"/>
    </row>
    <row r="1322" spans="1:237" x14ac:dyDescent="0.25">
      <c r="A1322" s="21"/>
      <c r="B1322" s="6"/>
      <c r="C1322" s="23"/>
      <c r="IB1322" s="8"/>
      <c r="IC1322" s="8"/>
    </row>
    <row r="1323" spans="1:237" x14ac:dyDescent="0.25">
      <c r="A1323" s="12" t="s">
        <v>183</v>
      </c>
      <c r="B1323" s="6"/>
      <c r="C1323" s="7"/>
      <c r="IB1323" s="8"/>
      <c r="IC1323" s="8"/>
    </row>
    <row r="1324" spans="1:237" x14ac:dyDescent="0.25">
      <c r="A1324" s="12" t="s">
        <v>258</v>
      </c>
      <c r="B1324" s="6"/>
      <c r="C1324" s="7"/>
      <c r="IB1324" s="8"/>
      <c r="IC1324" s="8"/>
    </row>
    <row r="1325" spans="1:237" x14ac:dyDescent="0.25">
      <c r="A1325" s="12" t="s">
        <v>5</v>
      </c>
      <c r="B1325" s="6"/>
      <c r="C1325" s="7"/>
      <c r="IB1325" s="8"/>
      <c r="IC1325" s="8"/>
    </row>
    <row r="1326" spans="1:237" ht="31.5" x14ac:dyDescent="0.25">
      <c r="A1326" s="21" t="s">
        <v>27</v>
      </c>
      <c r="B1326" s="22" t="s">
        <v>28</v>
      </c>
      <c r="C1326" s="23">
        <v>83580</v>
      </c>
      <c r="IB1326" s="8"/>
      <c r="IC1326" s="8"/>
    </row>
    <row r="1327" spans="1:237" x14ac:dyDescent="0.25">
      <c r="A1327" s="21" t="s">
        <v>29</v>
      </c>
      <c r="B1327" s="22" t="s">
        <v>30</v>
      </c>
      <c r="C1327" s="23">
        <v>83580</v>
      </c>
      <c r="IB1327" s="8"/>
      <c r="IC1327" s="8"/>
    </row>
    <row r="1328" spans="1:237" x14ac:dyDescent="0.25">
      <c r="A1328" s="21" t="s">
        <v>6</v>
      </c>
      <c r="B1328" s="22" t="s">
        <v>7</v>
      </c>
      <c r="C1328" s="23">
        <v>7471</v>
      </c>
      <c r="IB1328" s="8"/>
      <c r="IC1328" s="8"/>
    </row>
    <row r="1329" spans="1:237" x14ac:dyDescent="0.25">
      <c r="A1329" s="21" t="s">
        <v>33</v>
      </c>
      <c r="B1329" s="22" t="s">
        <v>34</v>
      </c>
      <c r="C1329" s="23">
        <v>6489</v>
      </c>
      <c r="IB1329" s="8"/>
      <c r="IC1329" s="8"/>
    </row>
    <row r="1330" spans="1:237" ht="31.5" x14ac:dyDescent="0.25">
      <c r="A1330" s="21" t="s">
        <v>35</v>
      </c>
      <c r="B1330" s="22" t="s">
        <v>36</v>
      </c>
      <c r="C1330" s="23">
        <v>421</v>
      </c>
      <c r="IB1330" s="8"/>
      <c r="IC1330" s="8"/>
    </row>
    <row r="1331" spans="1:237" x14ac:dyDescent="0.25">
      <c r="A1331" s="21" t="s">
        <v>37</v>
      </c>
      <c r="B1331" s="22" t="s">
        <v>38</v>
      </c>
      <c r="C1331" s="23">
        <v>561</v>
      </c>
      <c r="IB1331" s="8"/>
      <c r="IC1331" s="8"/>
    </row>
    <row r="1332" spans="1:237" x14ac:dyDescent="0.25">
      <c r="A1332" s="21" t="s">
        <v>10</v>
      </c>
      <c r="B1332" s="22" t="s">
        <v>11</v>
      </c>
      <c r="C1332" s="23">
        <v>16479</v>
      </c>
      <c r="IB1332" s="8"/>
      <c r="IC1332" s="8"/>
    </row>
    <row r="1333" spans="1:237" ht="31.5" x14ac:dyDescent="0.25">
      <c r="A1333" s="21" t="s">
        <v>12</v>
      </c>
      <c r="B1333" s="22" t="s">
        <v>13</v>
      </c>
      <c r="C1333" s="23">
        <v>7919</v>
      </c>
      <c r="IB1333" s="8"/>
      <c r="IC1333" s="8"/>
    </row>
    <row r="1334" spans="1:237" x14ac:dyDescent="0.25">
      <c r="A1334" s="21" t="s">
        <v>14</v>
      </c>
      <c r="B1334" s="22" t="s">
        <v>15</v>
      </c>
      <c r="C1334" s="23">
        <v>6431</v>
      </c>
      <c r="IB1334" s="8"/>
      <c r="IC1334" s="8"/>
    </row>
    <row r="1335" spans="1:237" x14ac:dyDescent="0.25">
      <c r="A1335" s="21" t="s">
        <v>16</v>
      </c>
      <c r="B1335" s="22" t="s">
        <v>17</v>
      </c>
      <c r="C1335" s="23">
        <v>2129</v>
      </c>
      <c r="IB1335" s="8"/>
      <c r="IC1335" s="8"/>
    </row>
    <row r="1336" spans="1:237" x14ac:dyDescent="0.25">
      <c r="A1336" s="21" t="s">
        <v>18</v>
      </c>
      <c r="B1336" s="22" t="s">
        <v>19</v>
      </c>
      <c r="C1336" s="23">
        <v>82483</v>
      </c>
      <c r="IB1336" s="8"/>
      <c r="IC1336" s="8"/>
    </row>
    <row r="1337" spans="1:237" x14ac:dyDescent="0.25">
      <c r="A1337" s="21" t="s">
        <v>97</v>
      </c>
      <c r="B1337" s="22" t="s">
        <v>98</v>
      </c>
      <c r="C1337" s="23">
        <v>40</v>
      </c>
      <c r="IB1337" s="8"/>
      <c r="IC1337" s="8"/>
    </row>
    <row r="1338" spans="1:237" x14ac:dyDescent="0.25">
      <c r="A1338" s="21" t="s">
        <v>20</v>
      </c>
      <c r="B1338" s="22" t="s">
        <v>21</v>
      </c>
      <c r="C1338" s="23">
        <v>5452</v>
      </c>
      <c r="IB1338" s="8"/>
      <c r="IC1338" s="8"/>
    </row>
    <row r="1339" spans="1:237" x14ac:dyDescent="0.25">
      <c r="A1339" s="21" t="s">
        <v>47</v>
      </c>
      <c r="B1339" s="22" t="s">
        <v>48</v>
      </c>
      <c r="C1339" s="23">
        <v>71618</v>
      </c>
      <c r="IB1339" s="8"/>
      <c r="IC1339" s="8"/>
    </row>
    <row r="1340" spans="1:237" x14ac:dyDescent="0.25">
      <c r="A1340" s="21" t="s">
        <v>49</v>
      </c>
      <c r="B1340" s="22" t="s">
        <v>50</v>
      </c>
      <c r="C1340" s="23">
        <v>1943</v>
      </c>
      <c r="IB1340" s="8"/>
      <c r="IC1340" s="8"/>
    </row>
    <row r="1341" spans="1:237" x14ac:dyDescent="0.25">
      <c r="A1341" s="21" t="s">
        <v>22</v>
      </c>
      <c r="B1341" s="22" t="s">
        <v>23</v>
      </c>
      <c r="C1341" s="23">
        <v>208</v>
      </c>
      <c r="IB1341" s="8"/>
      <c r="IC1341" s="8"/>
    </row>
    <row r="1342" spans="1:237" x14ac:dyDescent="0.25">
      <c r="A1342" s="21" t="s">
        <v>79</v>
      </c>
      <c r="B1342" s="22" t="s">
        <v>80</v>
      </c>
      <c r="C1342" s="23">
        <v>3177</v>
      </c>
      <c r="IB1342" s="8"/>
      <c r="IC1342" s="8"/>
    </row>
    <row r="1343" spans="1:237" x14ac:dyDescent="0.25">
      <c r="A1343" s="21" t="s">
        <v>81</v>
      </c>
      <c r="B1343" s="22" t="s">
        <v>82</v>
      </c>
      <c r="C1343" s="23">
        <v>45</v>
      </c>
      <c r="IB1343" s="8"/>
      <c r="IC1343" s="8"/>
    </row>
    <row r="1344" spans="1:237" x14ac:dyDescent="0.25">
      <c r="A1344" s="21" t="s">
        <v>105</v>
      </c>
      <c r="B1344" s="22" t="s">
        <v>106</v>
      </c>
      <c r="C1344" s="23">
        <v>10722</v>
      </c>
      <c r="IB1344" s="8"/>
      <c r="IC1344" s="8"/>
    </row>
    <row r="1345" spans="1:237" x14ac:dyDescent="0.25">
      <c r="A1345" s="21" t="s">
        <v>107</v>
      </c>
      <c r="B1345" s="22" t="s">
        <v>108</v>
      </c>
      <c r="C1345" s="23">
        <v>10722</v>
      </c>
      <c r="IB1345" s="8"/>
      <c r="IC1345" s="8"/>
    </row>
    <row r="1346" spans="1:237" x14ac:dyDescent="0.25">
      <c r="A1346" s="12" t="s">
        <v>24</v>
      </c>
      <c r="B1346" s="6"/>
      <c r="C1346" s="23">
        <v>200735</v>
      </c>
      <c r="IB1346" s="8"/>
      <c r="IC1346" s="8"/>
    </row>
    <row r="1347" spans="1:237" x14ac:dyDescent="0.25">
      <c r="A1347" s="12" t="s">
        <v>59</v>
      </c>
      <c r="B1347" s="6"/>
      <c r="C1347" s="7"/>
      <c r="IB1347" s="8"/>
      <c r="IC1347" s="8"/>
    </row>
    <row r="1348" spans="1:237" x14ac:dyDescent="0.25">
      <c r="A1348" s="21" t="s">
        <v>87</v>
      </c>
      <c r="B1348" s="22" t="s">
        <v>88</v>
      </c>
      <c r="C1348" s="23">
        <v>5795</v>
      </c>
      <c r="IB1348" s="8"/>
      <c r="IC1348" s="8"/>
    </row>
    <row r="1349" spans="1:237" x14ac:dyDescent="0.25">
      <c r="A1349" s="21" t="s">
        <v>233</v>
      </c>
      <c r="B1349" s="22" t="s">
        <v>234</v>
      </c>
      <c r="C1349" s="23">
        <v>5795</v>
      </c>
      <c r="IB1349" s="8"/>
      <c r="IC1349" s="8"/>
    </row>
    <row r="1350" spans="1:237" x14ac:dyDescent="0.25">
      <c r="A1350" s="12" t="s">
        <v>62</v>
      </c>
      <c r="B1350" s="6"/>
      <c r="C1350" s="23">
        <v>5795</v>
      </c>
      <c r="IB1350" s="8"/>
      <c r="IC1350" s="8"/>
    </row>
    <row r="1351" spans="1:237" x14ac:dyDescent="0.25">
      <c r="A1351" s="21"/>
      <c r="B1351" s="6"/>
      <c r="C1351" s="23"/>
      <c r="IB1351" s="8"/>
      <c r="IC1351" s="8"/>
    </row>
    <row r="1352" spans="1:237" x14ac:dyDescent="0.25">
      <c r="A1352" s="12" t="s">
        <v>259</v>
      </c>
      <c r="B1352" s="6"/>
      <c r="C1352" s="23">
        <v>206530</v>
      </c>
      <c r="IB1352" s="8"/>
      <c r="IC1352" s="8"/>
    </row>
    <row r="1353" spans="1:237" x14ac:dyDescent="0.25">
      <c r="A1353" s="21"/>
      <c r="B1353" s="6"/>
      <c r="C1353" s="23"/>
      <c r="IB1353" s="8"/>
      <c r="IC1353" s="8"/>
    </row>
    <row r="1354" spans="1:237" x14ac:dyDescent="0.25">
      <c r="A1354" s="12" t="s">
        <v>186</v>
      </c>
      <c r="B1354" s="6"/>
      <c r="C1354" s="23">
        <v>206530</v>
      </c>
      <c r="IB1354" s="8"/>
      <c r="IC1354" s="8"/>
    </row>
    <row r="1355" spans="1:237" x14ac:dyDescent="0.25">
      <c r="A1355" s="21"/>
      <c r="B1355" s="6"/>
      <c r="C1355" s="23"/>
      <c r="IB1355" s="8"/>
      <c r="IC1355" s="8"/>
    </row>
    <row r="1356" spans="1:237" x14ac:dyDescent="0.25">
      <c r="A1356" s="12" t="s">
        <v>187</v>
      </c>
      <c r="B1356" s="6"/>
      <c r="C1356" s="7"/>
      <c r="IB1356" s="8"/>
      <c r="IC1356" s="8"/>
    </row>
    <row r="1357" spans="1:237" x14ac:dyDescent="0.25">
      <c r="A1357" s="12" t="s">
        <v>260</v>
      </c>
      <c r="B1357" s="6"/>
      <c r="C1357" s="7"/>
      <c r="IB1357" s="8"/>
      <c r="IC1357" s="8"/>
    </row>
    <row r="1358" spans="1:237" x14ac:dyDescent="0.25">
      <c r="A1358" s="12" t="s">
        <v>5</v>
      </c>
      <c r="B1358" s="6"/>
      <c r="C1358" s="7"/>
      <c r="IB1358" s="8"/>
      <c r="IC1358" s="8"/>
    </row>
    <row r="1359" spans="1:237" x14ac:dyDescent="0.25">
      <c r="A1359" s="21" t="s">
        <v>18</v>
      </c>
      <c r="B1359" s="22" t="s">
        <v>19</v>
      </c>
      <c r="C1359" s="23">
        <v>15237</v>
      </c>
      <c r="IB1359" s="8"/>
      <c r="IC1359" s="8"/>
    </row>
    <row r="1360" spans="1:237" x14ac:dyDescent="0.25">
      <c r="A1360" s="21" t="s">
        <v>47</v>
      </c>
      <c r="B1360" s="22" t="s">
        <v>48</v>
      </c>
      <c r="C1360" s="23">
        <v>15237</v>
      </c>
      <c r="IB1360" s="8"/>
      <c r="IC1360" s="8"/>
    </row>
    <row r="1361" spans="1:237" x14ac:dyDescent="0.25">
      <c r="A1361" s="12" t="s">
        <v>24</v>
      </c>
      <c r="B1361" s="6"/>
      <c r="C1361" s="23">
        <v>15237</v>
      </c>
      <c r="IB1361" s="8"/>
      <c r="IC1361" s="8"/>
    </row>
    <row r="1362" spans="1:237" x14ac:dyDescent="0.25">
      <c r="A1362" s="21"/>
      <c r="B1362" s="6"/>
      <c r="C1362" s="23"/>
      <c r="IB1362" s="8"/>
      <c r="IC1362" s="8"/>
    </row>
    <row r="1363" spans="1:237" x14ac:dyDescent="0.25">
      <c r="A1363" s="12" t="s">
        <v>261</v>
      </c>
      <c r="B1363" s="6"/>
      <c r="C1363" s="23">
        <v>15237</v>
      </c>
      <c r="IB1363" s="8"/>
      <c r="IC1363" s="8"/>
    </row>
    <row r="1364" spans="1:237" x14ac:dyDescent="0.25">
      <c r="A1364" s="21"/>
      <c r="B1364" s="6"/>
      <c r="C1364" s="23"/>
      <c r="IB1364" s="8"/>
      <c r="IC1364" s="8"/>
    </row>
    <row r="1365" spans="1:237" x14ac:dyDescent="0.25">
      <c r="A1365" s="12" t="s">
        <v>262</v>
      </c>
      <c r="B1365" s="6"/>
      <c r="C1365" s="7"/>
      <c r="IB1365" s="8"/>
      <c r="IC1365" s="8"/>
    </row>
    <row r="1366" spans="1:237" x14ac:dyDescent="0.25">
      <c r="A1366" s="12" t="s">
        <v>5</v>
      </c>
      <c r="B1366" s="6"/>
      <c r="C1366" s="7"/>
      <c r="IB1366" s="8"/>
      <c r="IC1366" s="8"/>
    </row>
    <row r="1367" spans="1:237" ht="31.5" x14ac:dyDescent="0.25">
      <c r="A1367" s="21" t="s">
        <v>27</v>
      </c>
      <c r="B1367" s="22" t="s">
        <v>28</v>
      </c>
      <c r="C1367" s="23">
        <v>73358</v>
      </c>
      <c r="IB1367" s="8"/>
      <c r="IC1367" s="8"/>
    </row>
    <row r="1368" spans="1:237" x14ac:dyDescent="0.25">
      <c r="A1368" s="21" t="s">
        <v>29</v>
      </c>
      <c r="B1368" s="22" t="s">
        <v>30</v>
      </c>
      <c r="C1368" s="23">
        <v>73358</v>
      </c>
      <c r="IB1368" s="8"/>
      <c r="IC1368" s="8"/>
    </row>
    <row r="1369" spans="1:237" x14ac:dyDescent="0.25">
      <c r="A1369" s="21" t="s">
        <v>6</v>
      </c>
      <c r="B1369" s="22" t="s">
        <v>7</v>
      </c>
      <c r="C1369" s="23">
        <v>1442</v>
      </c>
      <c r="IB1369" s="8"/>
      <c r="IC1369" s="8"/>
    </row>
    <row r="1370" spans="1:237" ht="31.5" x14ac:dyDescent="0.25">
      <c r="A1370" s="21" t="s">
        <v>35</v>
      </c>
      <c r="B1370" s="22" t="s">
        <v>36</v>
      </c>
      <c r="C1370" s="23">
        <v>1397</v>
      </c>
      <c r="IB1370" s="8"/>
      <c r="IC1370" s="8"/>
    </row>
    <row r="1371" spans="1:237" x14ac:dyDescent="0.25">
      <c r="A1371" s="21" t="s">
        <v>37</v>
      </c>
      <c r="B1371" s="22" t="s">
        <v>38</v>
      </c>
      <c r="C1371" s="23">
        <v>45</v>
      </c>
      <c r="IB1371" s="8"/>
      <c r="IC1371" s="8"/>
    </row>
    <row r="1372" spans="1:237" x14ac:dyDescent="0.25">
      <c r="A1372" s="21" t="s">
        <v>10</v>
      </c>
      <c r="B1372" s="22" t="s">
        <v>11</v>
      </c>
      <c r="C1372" s="23">
        <v>20531</v>
      </c>
      <c r="IB1372" s="8"/>
      <c r="IC1372" s="8"/>
    </row>
    <row r="1373" spans="1:237" ht="31.5" x14ac:dyDescent="0.25">
      <c r="A1373" s="21" t="s">
        <v>12</v>
      </c>
      <c r="B1373" s="22" t="s">
        <v>13</v>
      </c>
      <c r="C1373" s="23">
        <v>11597</v>
      </c>
      <c r="IB1373" s="8"/>
      <c r="IC1373" s="8"/>
    </row>
    <row r="1374" spans="1:237" x14ac:dyDescent="0.25">
      <c r="A1374" s="21" t="s">
        <v>14</v>
      </c>
      <c r="B1374" s="22" t="s">
        <v>15</v>
      </c>
      <c r="C1374" s="23">
        <v>3590</v>
      </c>
      <c r="IB1374" s="8"/>
      <c r="IC1374" s="8"/>
    </row>
    <row r="1375" spans="1:237" x14ac:dyDescent="0.25">
      <c r="A1375" s="21" t="s">
        <v>16</v>
      </c>
      <c r="B1375" s="22" t="s">
        <v>17</v>
      </c>
      <c r="C1375" s="23">
        <v>5344</v>
      </c>
      <c r="IB1375" s="8"/>
      <c r="IC1375" s="8"/>
    </row>
    <row r="1376" spans="1:237" x14ac:dyDescent="0.25">
      <c r="A1376" s="21" t="s">
        <v>18</v>
      </c>
      <c r="B1376" s="22" t="s">
        <v>19</v>
      </c>
      <c r="C1376" s="23">
        <v>43</v>
      </c>
      <c r="IB1376" s="8"/>
      <c r="IC1376" s="8"/>
    </row>
    <row r="1377" spans="1:237" x14ac:dyDescent="0.25">
      <c r="A1377" s="21" t="s">
        <v>49</v>
      </c>
      <c r="B1377" s="22" t="s">
        <v>50</v>
      </c>
      <c r="C1377" s="23">
        <v>43</v>
      </c>
      <c r="IB1377" s="8"/>
      <c r="IC1377" s="8"/>
    </row>
    <row r="1378" spans="1:237" x14ac:dyDescent="0.25">
      <c r="A1378" s="12" t="s">
        <v>24</v>
      </c>
      <c r="B1378" s="6"/>
      <c r="C1378" s="23">
        <v>95374</v>
      </c>
      <c r="IB1378" s="8"/>
      <c r="IC1378" s="8"/>
    </row>
    <row r="1379" spans="1:237" x14ac:dyDescent="0.25">
      <c r="A1379" s="21"/>
      <c r="B1379" s="6"/>
      <c r="C1379" s="23"/>
      <c r="IB1379" s="8"/>
      <c r="IC1379" s="8"/>
    </row>
    <row r="1380" spans="1:237" x14ac:dyDescent="0.25">
      <c r="A1380" s="12" t="s">
        <v>263</v>
      </c>
      <c r="B1380" s="6"/>
      <c r="C1380" s="23">
        <v>95374</v>
      </c>
      <c r="IB1380" s="8"/>
      <c r="IC1380" s="8"/>
    </row>
    <row r="1381" spans="1:237" x14ac:dyDescent="0.25">
      <c r="A1381" s="21"/>
      <c r="B1381" s="6"/>
      <c r="C1381" s="23"/>
      <c r="IB1381" s="8"/>
      <c r="IC1381" s="8"/>
    </row>
    <row r="1382" spans="1:237" x14ac:dyDescent="0.25">
      <c r="A1382" s="12" t="s">
        <v>264</v>
      </c>
      <c r="B1382" s="6"/>
      <c r="C1382" s="7"/>
      <c r="IB1382" s="8"/>
      <c r="IC1382" s="8"/>
    </row>
    <row r="1383" spans="1:237" x14ac:dyDescent="0.25">
      <c r="A1383" s="12" t="s">
        <v>5</v>
      </c>
      <c r="B1383" s="6"/>
      <c r="C1383" s="7"/>
      <c r="IB1383" s="8"/>
      <c r="IC1383" s="8"/>
    </row>
    <row r="1384" spans="1:237" ht="31.5" x14ac:dyDescent="0.25">
      <c r="A1384" s="21" t="s">
        <v>27</v>
      </c>
      <c r="B1384" s="22" t="s">
        <v>28</v>
      </c>
      <c r="C1384" s="23">
        <v>46612</v>
      </c>
      <c r="IB1384" s="8"/>
      <c r="IC1384" s="8"/>
    </row>
    <row r="1385" spans="1:237" x14ac:dyDescent="0.25">
      <c r="A1385" s="21" t="s">
        <v>29</v>
      </c>
      <c r="B1385" s="22" t="s">
        <v>30</v>
      </c>
      <c r="C1385" s="23">
        <v>46612</v>
      </c>
      <c r="IB1385" s="8"/>
      <c r="IC1385" s="8"/>
    </row>
    <row r="1386" spans="1:237" x14ac:dyDescent="0.25">
      <c r="A1386" s="21" t="s">
        <v>6</v>
      </c>
      <c r="B1386" s="22" t="s">
        <v>7</v>
      </c>
      <c r="C1386" s="23">
        <v>1672</v>
      </c>
      <c r="IB1386" s="8"/>
      <c r="IC1386" s="8"/>
    </row>
    <row r="1387" spans="1:237" x14ac:dyDescent="0.25">
      <c r="A1387" s="21" t="s">
        <v>33</v>
      </c>
      <c r="B1387" s="22" t="s">
        <v>34</v>
      </c>
      <c r="C1387" s="23">
        <v>750</v>
      </c>
      <c r="IB1387" s="8"/>
      <c r="IC1387" s="8"/>
    </row>
    <row r="1388" spans="1:237" ht="31.5" x14ac:dyDescent="0.25">
      <c r="A1388" s="21" t="s">
        <v>35</v>
      </c>
      <c r="B1388" s="22" t="s">
        <v>36</v>
      </c>
      <c r="C1388" s="23">
        <v>392</v>
      </c>
      <c r="IB1388" s="8"/>
      <c r="IC1388" s="8"/>
    </row>
    <row r="1389" spans="1:237" x14ac:dyDescent="0.25">
      <c r="A1389" s="21" t="s">
        <v>37</v>
      </c>
      <c r="B1389" s="22" t="s">
        <v>38</v>
      </c>
      <c r="C1389" s="23">
        <v>530</v>
      </c>
      <c r="IB1389" s="8"/>
      <c r="IC1389" s="8"/>
    </row>
    <row r="1390" spans="1:237" x14ac:dyDescent="0.25">
      <c r="A1390" s="21" t="s">
        <v>10</v>
      </c>
      <c r="B1390" s="22" t="s">
        <v>11</v>
      </c>
      <c r="C1390" s="23">
        <v>9068</v>
      </c>
      <c r="IB1390" s="8"/>
      <c r="IC1390" s="8"/>
    </row>
    <row r="1391" spans="1:237" ht="31.5" x14ac:dyDescent="0.25">
      <c r="A1391" s="21" t="s">
        <v>12</v>
      </c>
      <c r="B1391" s="22" t="s">
        <v>13</v>
      </c>
      <c r="C1391" s="23">
        <v>5428</v>
      </c>
      <c r="IB1391" s="8"/>
      <c r="IC1391" s="8"/>
    </row>
    <row r="1392" spans="1:237" x14ac:dyDescent="0.25">
      <c r="A1392" s="21" t="s">
        <v>14</v>
      </c>
      <c r="B1392" s="22" t="s">
        <v>15</v>
      </c>
      <c r="C1392" s="23">
        <v>2309</v>
      </c>
      <c r="IB1392" s="8"/>
      <c r="IC1392" s="8"/>
    </row>
    <row r="1393" spans="1:237" x14ac:dyDescent="0.25">
      <c r="A1393" s="21" t="s">
        <v>16</v>
      </c>
      <c r="B1393" s="22" t="s">
        <v>17</v>
      </c>
      <c r="C1393" s="23">
        <v>1331</v>
      </c>
      <c r="IB1393" s="8"/>
      <c r="IC1393" s="8"/>
    </row>
    <row r="1394" spans="1:237" x14ac:dyDescent="0.25">
      <c r="A1394" s="21" t="s">
        <v>18</v>
      </c>
      <c r="B1394" s="22" t="s">
        <v>19</v>
      </c>
      <c r="C1394" s="23">
        <v>11817</v>
      </c>
      <c r="IB1394" s="8"/>
      <c r="IC1394" s="8"/>
    </row>
    <row r="1395" spans="1:237" x14ac:dyDescent="0.25">
      <c r="A1395" s="21" t="s">
        <v>20</v>
      </c>
      <c r="B1395" s="22" t="s">
        <v>21</v>
      </c>
      <c r="C1395" s="23">
        <v>231</v>
      </c>
      <c r="IB1395" s="8"/>
      <c r="IC1395" s="8"/>
    </row>
    <row r="1396" spans="1:237" x14ac:dyDescent="0.25">
      <c r="A1396" s="21" t="s">
        <v>47</v>
      </c>
      <c r="B1396" s="22" t="s">
        <v>48</v>
      </c>
      <c r="C1396" s="23">
        <v>7143</v>
      </c>
      <c r="IB1396" s="8"/>
      <c r="IC1396" s="8"/>
    </row>
    <row r="1397" spans="1:237" x14ac:dyDescent="0.25">
      <c r="A1397" s="21" t="s">
        <v>49</v>
      </c>
      <c r="B1397" s="22" t="s">
        <v>50</v>
      </c>
      <c r="C1397" s="23">
        <v>4157</v>
      </c>
      <c r="IB1397" s="8"/>
      <c r="IC1397" s="8"/>
    </row>
    <row r="1398" spans="1:237" x14ac:dyDescent="0.25">
      <c r="A1398" s="21" t="s">
        <v>79</v>
      </c>
      <c r="B1398" s="22" t="s">
        <v>80</v>
      </c>
      <c r="C1398" s="23">
        <v>286</v>
      </c>
      <c r="IB1398" s="8"/>
      <c r="IC1398" s="8"/>
    </row>
    <row r="1399" spans="1:237" x14ac:dyDescent="0.25">
      <c r="A1399" s="21" t="s">
        <v>83</v>
      </c>
      <c r="B1399" s="22" t="s">
        <v>84</v>
      </c>
      <c r="C1399" s="23">
        <v>2664</v>
      </c>
      <c r="IB1399" s="8"/>
      <c r="IC1399" s="8"/>
    </row>
    <row r="1400" spans="1:237" x14ac:dyDescent="0.25">
      <c r="A1400" s="21" t="s">
        <v>85</v>
      </c>
      <c r="B1400" s="22" t="s">
        <v>86</v>
      </c>
      <c r="C1400" s="23">
        <v>2664</v>
      </c>
      <c r="IB1400" s="8"/>
      <c r="IC1400" s="8"/>
    </row>
    <row r="1401" spans="1:237" x14ac:dyDescent="0.25">
      <c r="A1401" s="12" t="s">
        <v>24</v>
      </c>
      <c r="B1401" s="6"/>
      <c r="C1401" s="23">
        <v>71833</v>
      </c>
      <c r="IB1401" s="8"/>
      <c r="IC1401" s="8"/>
    </row>
    <row r="1402" spans="1:237" x14ac:dyDescent="0.25">
      <c r="A1402" s="21"/>
      <c r="B1402" s="6"/>
      <c r="C1402" s="23"/>
      <c r="IB1402" s="8"/>
      <c r="IC1402" s="8"/>
    </row>
    <row r="1403" spans="1:237" x14ac:dyDescent="0.25">
      <c r="A1403" s="12" t="s">
        <v>265</v>
      </c>
      <c r="B1403" s="6"/>
      <c r="C1403" s="23">
        <v>71833</v>
      </c>
      <c r="IB1403" s="8"/>
      <c r="IC1403" s="8"/>
    </row>
    <row r="1404" spans="1:237" x14ac:dyDescent="0.25">
      <c r="A1404" s="21"/>
      <c r="B1404" s="6"/>
      <c r="C1404" s="23"/>
      <c r="IB1404" s="8"/>
      <c r="IC1404" s="8"/>
    </row>
    <row r="1405" spans="1:237" x14ac:dyDescent="0.25">
      <c r="A1405" s="12" t="s">
        <v>266</v>
      </c>
      <c r="B1405" s="6"/>
      <c r="C1405" s="7"/>
      <c r="IB1405" s="8"/>
      <c r="IC1405" s="8"/>
    </row>
    <row r="1406" spans="1:237" x14ac:dyDescent="0.25">
      <c r="A1406" s="12" t="s">
        <v>5</v>
      </c>
      <c r="B1406" s="6"/>
      <c r="C1406" s="7"/>
      <c r="IB1406" s="8"/>
      <c r="IC1406" s="8"/>
    </row>
    <row r="1407" spans="1:237" x14ac:dyDescent="0.25">
      <c r="A1407" s="21" t="s">
        <v>105</v>
      </c>
      <c r="B1407" s="22" t="s">
        <v>106</v>
      </c>
      <c r="C1407" s="23">
        <v>465</v>
      </c>
      <c r="IB1407" s="8"/>
      <c r="IC1407" s="8"/>
    </row>
    <row r="1408" spans="1:237" x14ac:dyDescent="0.25">
      <c r="A1408" s="21" t="s">
        <v>220</v>
      </c>
      <c r="B1408" s="22" t="s">
        <v>221</v>
      </c>
      <c r="C1408" s="23">
        <v>465</v>
      </c>
      <c r="IB1408" s="8"/>
      <c r="IC1408" s="8"/>
    </row>
    <row r="1409" spans="1:237" x14ac:dyDescent="0.25">
      <c r="A1409" s="12" t="s">
        <v>24</v>
      </c>
      <c r="B1409" s="6"/>
      <c r="C1409" s="23">
        <v>465</v>
      </c>
      <c r="IB1409" s="8"/>
      <c r="IC1409" s="8"/>
    </row>
    <row r="1410" spans="1:237" x14ac:dyDescent="0.25">
      <c r="A1410" s="21"/>
      <c r="B1410" s="6"/>
      <c r="C1410" s="23"/>
      <c r="IB1410" s="8"/>
      <c r="IC1410" s="8"/>
    </row>
    <row r="1411" spans="1:237" x14ac:dyDescent="0.25">
      <c r="A1411" s="12" t="s">
        <v>267</v>
      </c>
      <c r="B1411" s="6"/>
      <c r="C1411" s="23">
        <v>465</v>
      </c>
      <c r="IB1411" s="8"/>
      <c r="IC1411" s="8"/>
    </row>
    <row r="1412" spans="1:237" x14ac:dyDescent="0.25">
      <c r="A1412" s="21"/>
      <c r="B1412" s="6"/>
      <c r="C1412" s="23"/>
      <c r="IB1412" s="8"/>
      <c r="IC1412" s="8"/>
    </row>
    <row r="1413" spans="1:237" x14ac:dyDescent="0.25">
      <c r="A1413" s="12" t="s">
        <v>202</v>
      </c>
      <c r="B1413" s="6"/>
      <c r="C1413" s="7"/>
      <c r="IB1413" s="8"/>
      <c r="IC1413" s="8"/>
    </row>
    <row r="1414" spans="1:237" x14ac:dyDescent="0.25">
      <c r="A1414" s="12" t="s">
        <v>5</v>
      </c>
      <c r="B1414" s="6"/>
      <c r="C1414" s="7"/>
      <c r="IB1414" s="8"/>
      <c r="IC1414" s="8"/>
    </row>
    <row r="1415" spans="1:237" ht="31.5" x14ac:dyDescent="0.25">
      <c r="A1415" s="21" t="s">
        <v>27</v>
      </c>
      <c r="B1415" s="22" t="s">
        <v>28</v>
      </c>
      <c r="C1415" s="23">
        <v>97604</v>
      </c>
      <c r="IB1415" s="8"/>
      <c r="IC1415" s="8"/>
    </row>
    <row r="1416" spans="1:237" x14ac:dyDescent="0.25">
      <c r="A1416" s="21" t="s">
        <v>29</v>
      </c>
      <c r="B1416" s="22" t="s">
        <v>30</v>
      </c>
      <c r="C1416" s="23">
        <v>97604</v>
      </c>
      <c r="IB1416" s="8"/>
      <c r="IC1416" s="8"/>
    </row>
    <row r="1417" spans="1:237" x14ac:dyDescent="0.25">
      <c r="A1417" s="21" t="s">
        <v>6</v>
      </c>
      <c r="B1417" s="22" t="s">
        <v>7</v>
      </c>
      <c r="C1417" s="23">
        <v>15538</v>
      </c>
      <c r="IB1417" s="8"/>
      <c r="IC1417" s="8"/>
    </row>
    <row r="1418" spans="1:237" x14ac:dyDescent="0.25">
      <c r="A1418" s="21" t="s">
        <v>33</v>
      </c>
      <c r="B1418" s="22" t="s">
        <v>34</v>
      </c>
      <c r="C1418" s="23">
        <v>6283</v>
      </c>
      <c r="IB1418" s="8"/>
      <c r="IC1418" s="8"/>
    </row>
    <row r="1419" spans="1:237" ht="31.5" x14ac:dyDescent="0.25">
      <c r="A1419" s="21" t="s">
        <v>35</v>
      </c>
      <c r="B1419" s="22" t="s">
        <v>36</v>
      </c>
      <c r="C1419" s="23">
        <v>1848</v>
      </c>
      <c r="IB1419" s="8"/>
      <c r="IC1419" s="8"/>
    </row>
    <row r="1420" spans="1:237" x14ac:dyDescent="0.25">
      <c r="A1420" s="21" t="s">
        <v>45</v>
      </c>
      <c r="B1420" s="22" t="s">
        <v>46</v>
      </c>
      <c r="C1420" s="23">
        <v>6177</v>
      </c>
      <c r="IB1420" s="8"/>
      <c r="IC1420" s="8"/>
    </row>
    <row r="1421" spans="1:237" x14ac:dyDescent="0.25">
      <c r="A1421" s="21" t="s">
        <v>37</v>
      </c>
      <c r="B1421" s="22" t="s">
        <v>38</v>
      </c>
      <c r="C1421" s="23">
        <v>1230</v>
      </c>
      <c r="IB1421" s="8"/>
      <c r="IC1421" s="8"/>
    </row>
    <row r="1422" spans="1:237" x14ac:dyDescent="0.25">
      <c r="A1422" s="21" t="s">
        <v>10</v>
      </c>
      <c r="B1422" s="22" t="s">
        <v>11</v>
      </c>
      <c r="C1422" s="23">
        <v>19509</v>
      </c>
      <c r="IB1422" s="8"/>
      <c r="IC1422" s="8"/>
    </row>
    <row r="1423" spans="1:237" ht="31.5" x14ac:dyDescent="0.25">
      <c r="A1423" s="21" t="s">
        <v>12</v>
      </c>
      <c r="B1423" s="22" t="s">
        <v>13</v>
      </c>
      <c r="C1423" s="23">
        <v>12520</v>
      </c>
      <c r="IB1423" s="8"/>
      <c r="IC1423" s="8"/>
    </row>
    <row r="1424" spans="1:237" x14ac:dyDescent="0.25">
      <c r="A1424" s="21" t="s">
        <v>14</v>
      </c>
      <c r="B1424" s="22" t="s">
        <v>15</v>
      </c>
      <c r="C1424" s="23">
        <v>5017</v>
      </c>
      <c r="IB1424" s="8"/>
      <c r="IC1424" s="8"/>
    </row>
    <row r="1425" spans="1:237" x14ac:dyDescent="0.25">
      <c r="A1425" s="21" t="s">
        <v>16</v>
      </c>
      <c r="B1425" s="22" t="s">
        <v>17</v>
      </c>
      <c r="C1425" s="23">
        <v>1972</v>
      </c>
      <c r="IB1425" s="8"/>
      <c r="IC1425" s="8"/>
    </row>
    <row r="1426" spans="1:237" x14ac:dyDescent="0.25">
      <c r="A1426" s="21" t="s">
        <v>18</v>
      </c>
      <c r="B1426" s="22" t="s">
        <v>19</v>
      </c>
      <c r="C1426" s="23">
        <v>159054</v>
      </c>
      <c r="IB1426" s="8"/>
      <c r="IC1426" s="8"/>
    </row>
    <row r="1427" spans="1:237" x14ac:dyDescent="0.25">
      <c r="A1427" s="21" t="s">
        <v>20</v>
      </c>
      <c r="B1427" s="22" t="s">
        <v>21</v>
      </c>
      <c r="C1427" s="23">
        <v>10503</v>
      </c>
      <c r="IB1427" s="8"/>
      <c r="IC1427" s="8"/>
    </row>
    <row r="1428" spans="1:237" x14ac:dyDescent="0.25">
      <c r="A1428" s="21" t="s">
        <v>47</v>
      </c>
      <c r="B1428" s="22" t="s">
        <v>48</v>
      </c>
      <c r="C1428" s="23">
        <v>46505</v>
      </c>
      <c r="IB1428" s="8"/>
      <c r="IC1428" s="8"/>
    </row>
    <row r="1429" spans="1:237" x14ac:dyDescent="0.25">
      <c r="A1429" s="21" t="s">
        <v>49</v>
      </c>
      <c r="B1429" s="22" t="s">
        <v>50</v>
      </c>
      <c r="C1429" s="23">
        <v>100095</v>
      </c>
      <c r="IB1429" s="8"/>
      <c r="IC1429" s="8"/>
    </row>
    <row r="1430" spans="1:237" x14ac:dyDescent="0.25">
      <c r="A1430" s="21" t="s">
        <v>77</v>
      </c>
      <c r="B1430" s="22" t="s">
        <v>78</v>
      </c>
      <c r="C1430" s="23">
        <v>143</v>
      </c>
      <c r="IB1430" s="8"/>
      <c r="IC1430" s="8"/>
    </row>
    <row r="1431" spans="1:237" x14ac:dyDescent="0.25">
      <c r="A1431" s="21" t="s">
        <v>79</v>
      </c>
      <c r="B1431" s="22" t="s">
        <v>80</v>
      </c>
      <c r="C1431" s="23">
        <v>1755</v>
      </c>
      <c r="IB1431" s="8"/>
      <c r="IC1431" s="8"/>
    </row>
    <row r="1432" spans="1:237" x14ac:dyDescent="0.25">
      <c r="A1432" s="21" t="s">
        <v>81</v>
      </c>
      <c r="B1432" s="22" t="s">
        <v>82</v>
      </c>
      <c r="C1432" s="23">
        <v>53</v>
      </c>
      <c r="IB1432" s="8"/>
      <c r="IC1432" s="8"/>
    </row>
    <row r="1433" spans="1:237" x14ac:dyDescent="0.25">
      <c r="A1433" s="21" t="s">
        <v>83</v>
      </c>
      <c r="B1433" s="22" t="s">
        <v>84</v>
      </c>
      <c r="C1433" s="23">
        <v>87</v>
      </c>
      <c r="IB1433" s="8"/>
      <c r="IC1433" s="8"/>
    </row>
    <row r="1434" spans="1:237" x14ac:dyDescent="0.25">
      <c r="A1434" s="21" t="s">
        <v>85</v>
      </c>
      <c r="B1434" s="22" t="s">
        <v>86</v>
      </c>
      <c r="C1434" s="23">
        <v>87</v>
      </c>
      <c r="IB1434" s="8"/>
      <c r="IC1434" s="8"/>
    </row>
    <row r="1435" spans="1:237" x14ac:dyDescent="0.25">
      <c r="A1435" s="12" t="s">
        <v>24</v>
      </c>
      <c r="B1435" s="6"/>
      <c r="C1435" s="23">
        <v>291792</v>
      </c>
      <c r="IB1435" s="8"/>
      <c r="IC1435" s="8"/>
    </row>
    <row r="1436" spans="1:237" x14ac:dyDescent="0.25">
      <c r="A1436" s="21"/>
      <c r="B1436" s="6"/>
      <c r="C1436" s="23"/>
      <c r="IB1436" s="8"/>
      <c r="IC1436" s="8"/>
    </row>
    <row r="1437" spans="1:237" x14ac:dyDescent="0.25">
      <c r="A1437" s="12" t="s">
        <v>203</v>
      </c>
      <c r="B1437" s="6"/>
      <c r="C1437" s="23">
        <v>291792</v>
      </c>
      <c r="IB1437" s="8"/>
      <c r="IC1437" s="8"/>
    </row>
    <row r="1438" spans="1:237" x14ac:dyDescent="0.25">
      <c r="A1438" s="21"/>
      <c r="B1438" s="6"/>
      <c r="C1438" s="23"/>
      <c r="IB1438" s="8"/>
      <c r="IC1438" s="8"/>
    </row>
    <row r="1439" spans="1:237" x14ac:dyDescent="0.25">
      <c r="A1439" s="12" t="s">
        <v>204</v>
      </c>
      <c r="B1439" s="6"/>
      <c r="C1439" s="23">
        <v>474701</v>
      </c>
      <c r="IB1439" s="8"/>
      <c r="IC1439" s="8"/>
    </row>
    <row r="1440" spans="1:237" x14ac:dyDescent="0.25">
      <c r="A1440" s="21"/>
      <c r="B1440" s="6"/>
      <c r="C1440" s="23"/>
      <c r="IB1440" s="8"/>
      <c r="IC1440" s="8"/>
    </row>
    <row r="1441" spans="1:237" x14ac:dyDescent="0.25">
      <c r="A1441" s="12" t="s">
        <v>205</v>
      </c>
      <c r="B1441" s="6"/>
      <c r="C1441" s="23">
        <v>702490</v>
      </c>
      <c r="IB1441" s="8"/>
      <c r="IC1441" s="8"/>
    </row>
    <row r="1442" spans="1:237" x14ac:dyDescent="0.25">
      <c r="A1442" s="21"/>
      <c r="B1442" s="6"/>
      <c r="C1442" s="23"/>
      <c r="IB1442" s="8"/>
      <c r="IC1442" s="8"/>
    </row>
    <row r="1443" spans="1:237" x14ac:dyDescent="0.25">
      <c r="A1443" s="21"/>
      <c r="B1443" s="6"/>
      <c r="C1443" s="23"/>
      <c r="IB1443" s="8"/>
      <c r="IC1443" s="8"/>
    </row>
    <row r="1444" spans="1:237" x14ac:dyDescent="0.25">
      <c r="A1444" s="12" t="s">
        <v>206</v>
      </c>
      <c r="B1444" s="6"/>
      <c r="C1444" s="7"/>
      <c r="IB1444" s="8"/>
      <c r="IC1444" s="8"/>
    </row>
    <row r="1445" spans="1:237" x14ac:dyDescent="0.25">
      <c r="A1445" s="12" t="s">
        <v>268</v>
      </c>
      <c r="B1445" s="6"/>
      <c r="C1445" s="7"/>
      <c r="IB1445" s="8"/>
      <c r="IC1445" s="8"/>
    </row>
    <row r="1446" spans="1:237" x14ac:dyDescent="0.25">
      <c r="A1446" s="12" t="s">
        <v>269</v>
      </c>
      <c r="B1446" s="6"/>
      <c r="C1446" s="7"/>
      <c r="IB1446" s="8"/>
      <c r="IC1446" s="8"/>
    </row>
    <row r="1447" spans="1:237" x14ac:dyDescent="0.25">
      <c r="A1447" s="12" t="s">
        <v>5</v>
      </c>
      <c r="B1447" s="6"/>
      <c r="C1447" s="7"/>
      <c r="IB1447" s="8"/>
      <c r="IC1447" s="8"/>
    </row>
    <row r="1448" spans="1:237" ht="31.5" x14ac:dyDescent="0.25">
      <c r="A1448" s="21" t="s">
        <v>27</v>
      </c>
      <c r="B1448" s="22" t="s">
        <v>28</v>
      </c>
      <c r="C1448" s="23">
        <v>22660</v>
      </c>
      <c r="IB1448" s="8"/>
      <c r="IC1448" s="8"/>
    </row>
    <row r="1449" spans="1:237" x14ac:dyDescent="0.25">
      <c r="A1449" s="21" t="s">
        <v>29</v>
      </c>
      <c r="B1449" s="22" t="s">
        <v>30</v>
      </c>
      <c r="C1449" s="23">
        <v>22660</v>
      </c>
      <c r="IB1449" s="8"/>
      <c r="IC1449" s="8"/>
    </row>
    <row r="1450" spans="1:237" x14ac:dyDescent="0.25">
      <c r="A1450" s="21" t="s">
        <v>6</v>
      </c>
      <c r="B1450" s="22" t="s">
        <v>7</v>
      </c>
      <c r="C1450" s="23">
        <v>2299</v>
      </c>
      <c r="IB1450" s="8"/>
      <c r="IC1450" s="8"/>
    </row>
    <row r="1451" spans="1:237" ht="31.5" x14ac:dyDescent="0.25">
      <c r="A1451" s="21" t="s">
        <v>35</v>
      </c>
      <c r="B1451" s="22" t="s">
        <v>36</v>
      </c>
      <c r="C1451" s="23">
        <v>1824</v>
      </c>
      <c r="IB1451" s="8"/>
      <c r="IC1451" s="8"/>
    </row>
    <row r="1452" spans="1:237" x14ac:dyDescent="0.25">
      <c r="A1452" s="21" t="s">
        <v>37</v>
      </c>
      <c r="B1452" s="22" t="s">
        <v>38</v>
      </c>
      <c r="C1452" s="23">
        <v>475</v>
      </c>
      <c r="IB1452" s="8"/>
      <c r="IC1452" s="8"/>
    </row>
    <row r="1453" spans="1:237" x14ac:dyDescent="0.25">
      <c r="A1453" s="21" t="s">
        <v>10</v>
      </c>
      <c r="B1453" s="22" t="s">
        <v>11</v>
      </c>
      <c r="C1453" s="23">
        <v>4800</v>
      </c>
      <c r="IB1453" s="8"/>
      <c r="IC1453" s="8"/>
    </row>
    <row r="1454" spans="1:237" ht="31.5" x14ac:dyDescent="0.25">
      <c r="A1454" s="21" t="s">
        <v>12</v>
      </c>
      <c r="B1454" s="22" t="s">
        <v>13</v>
      </c>
      <c r="C1454" s="23">
        <v>2931</v>
      </c>
      <c r="IB1454" s="8"/>
      <c r="IC1454" s="8"/>
    </row>
    <row r="1455" spans="1:237" x14ac:dyDescent="0.25">
      <c r="A1455" s="21" t="s">
        <v>14</v>
      </c>
      <c r="B1455" s="22" t="s">
        <v>15</v>
      </c>
      <c r="C1455" s="23">
        <v>1186</v>
      </c>
      <c r="IB1455" s="8"/>
      <c r="IC1455" s="8"/>
    </row>
    <row r="1456" spans="1:237" x14ac:dyDescent="0.25">
      <c r="A1456" s="21" t="s">
        <v>16</v>
      </c>
      <c r="B1456" s="22" t="s">
        <v>17</v>
      </c>
      <c r="C1456" s="23">
        <v>683</v>
      </c>
      <c r="IB1456" s="8"/>
      <c r="IC1456" s="8"/>
    </row>
    <row r="1457" spans="1:237" x14ac:dyDescent="0.25">
      <c r="A1457" s="21" t="s">
        <v>18</v>
      </c>
      <c r="B1457" s="22" t="s">
        <v>19</v>
      </c>
      <c r="C1457" s="23">
        <v>6996</v>
      </c>
      <c r="IB1457" s="8"/>
      <c r="IC1457" s="8"/>
    </row>
    <row r="1458" spans="1:237" x14ac:dyDescent="0.25">
      <c r="A1458" s="21" t="s">
        <v>20</v>
      </c>
      <c r="B1458" s="22" t="s">
        <v>21</v>
      </c>
      <c r="C1458" s="23">
        <v>228</v>
      </c>
      <c r="IB1458" s="8"/>
      <c r="IC1458" s="8"/>
    </row>
    <row r="1459" spans="1:237" x14ac:dyDescent="0.25">
      <c r="A1459" s="21" t="s">
        <v>47</v>
      </c>
      <c r="B1459" s="22" t="s">
        <v>48</v>
      </c>
      <c r="C1459" s="23">
        <v>3870</v>
      </c>
      <c r="IB1459" s="8"/>
      <c r="IC1459" s="8"/>
    </row>
    <row r="1460" spans="1:237" x14ac:dyDescent="0.25">
      <c r="A1460" s="21" t="s">
        <v>49</v>
      </c>
      <c r="B1460" s="22" t="s">
        <v>50</v>
      </c>
      <c r="C1460" s="23">
        <v>2725</v>
      </c>
      <c r="IB1460" s="8"/>
      <c r="IC1460" s="8"/>
    </row>
    <row r="1461" spans="1:237" x14ac:dyDescent="0.25">
      <c r="A1461" s="21" t="s">
        <v>79</v>
      </c>
      <c r="B1461" s="22" t="s">
        <v>80</v>
      </c>
      <c r="C1461" s="23">
        <v>173</v>
      </c>
      <c r="IB1461" s="8"/>
      <c r="IC1461" s="8"/>
    </row>
    <row r="1462" spans="1:237" x14ac:dyDescent="0.25">
      <c r="A1462" s="21" t="s">
        <v>83</v>
      </c>
      <c r="B1462" s="22" t="s">
        <v>84</v>
      </c>
      <c r="C1462" s="23">
        <v>354</v>
      </c>
      <c r="IB1462" s="8"/>
      <c r="IC1462" s="8"/>
    </row>
    <row r="1463" spans="1:237" x14ac:dyDescent="0.25">
      <c r="A1463" s="21" t="s">
        <v>85</v>
      </c>
      <c r="B1463" s="22" t="s">
        <v>86</v>
      </c>
      <c r="C1463" s="23">
        <v>354</v>
      </c>
      <c r="IB1463" s="8"/>
      <c r="IC1463" s="8"/>
    </row>
    <row r="1464" spans="1:237" x14ac:dyDescent="0.25">
      <c r="A1464" s="12" t="s">
        <v>24</v>
      </c>
      <c r="B1464" s="6"/>
      <c r="C1464" s="23">
        <v>37109</v>
      </c>
      <c r="IB1464" s="8"/>
      <c r="IC1464" s="8"/>
    </row>
    <row r="1465" spans="1:237" x14ac:dyDescent="0.25">
      <c r="A1465" s="21"/>
      <c r="B1465" s="6"/>
      <c r="C1465" s="23"/>
      <c r="IB1465" s="8"/>
      <c r="IC1465" s="8"/>
    </row>
    <row r="1466" spans="1:237" x14ac:dyDescent="0.25">
      <c r="A1466" s="12" t="s">
        <v>270</v>
      </c>
      <c r="B1466" s="6"/>
      <c r="C1466" s="23">
        <v>37109</v>
      </c>
      <c r="IB1466" s="8"/>
      <c r="IC1466" s="8"/>
    </row>
    <row r="1467" spans="1:237" x14ac:dyDescent="0.25">
      <c r="A1467" s="21"/>
      <c r="B1467" s="6"/>
      <c r="C1467" s="23"/>
      <c r="IB1467" s="8"/>
      <c r="IC1467" s="8"/>
    </row>
    <row r="1468" spans="1:237" x14ac:dyDescent="0.25">
      <c r="A1468" s="12" t="s">
        <v>271</v>
      </c>
      <c r="B1468" s="6"/>
      <c r="C1468" s="23">
        <v>37109</v>
      </c>
      <c r="IB1468" s="8"/>
      <c r="IC1468" s="8"/>
    </row>
    <row r="1469" spans="1:237" x14ac:dyDescent="0.25">
      <c r="A1469" s="21"/>
      <c r="B1469" s="6"/>
      <c r="C1469" s="23"/>
      <c r="IB1469" s="8"/>
      <c r="IC1469" s="8"/>
    </row>
    <row r="1470" spans="1:237" x14ac:dyDescent="0.25">
      <c r="A1470" s="12" t="s">
        <v>207</v>
      </c>
      <c r="B1470" s="6"/>
      <c r="C1470" s="7"/>
      <c r="IB1470" s="8"/>
      <c r="IC1470" s="8"/>
    </row>
    <row r="1471" spans="1:237" ht="31.5" x14ac:dyDescent="0.25">
      <c r="A1471" s="12" t="s">
        <v>272</v>
      </c>
      <c r="B1471" s="6"/>
      <c r="C1471" s="7"/>
      <c r="IB1471" s="8"/>
      <c r="IC1471" s="8"/>
    </row>
    <row r="1472" spans="1:237" x14ac:dyDescent="0.25">
      <c r="A1472" s="12" t="s">
        <v>5</v>
      </c>
      <c r="B1472" s="6"/>
      <c r="C1472" s="7"/>
      <c r="IB1472" s="8"/>
      <c r="IC1472" s="8"/>
    </row>
    <row r="1473" spans="1:237" x14ac:dyDescent="0.25">
      <c r="A1473" s="21" t="s">
        <v>18</v>
      </c>
      <c r="B1473" s="22" t="s">
        <v>19</v>
      </c>
      <c r="C1473" s="23">
        <v>47466</v>
      </c>
      <c r="IB1473" s="8"/>
      <c r="IC1473" s="8"/>
    </row>
    <row r="1474" spans="1:237" x14ac:dyDescent="0.25">
      <c r="A1474" s="21" t="s">
        <v>49</v>
      </c>
      <c r="B1474" s="22" t="s">
        <v>50</v>
      </c>
      <c r="C1474" s="23">
        <v>47466</v>
      </c>
      <c r="IB1474" s="8"/>
      <c r="IC1474" s="8"/>
    </row>
    <row r="1475" spans="1:237" x14ac:dyDescent="0.25">
      <c r="A1475" s="12" t="s">
        <v>24</v>
      </c>
      <c r="B1475" s="6"/>
      <c r="C1475" s="23">
        <v>47466</v>
      </c>
      <c r="IB1475" s="8"/>
      <c r="IC1475" s="8"/>
    </row>
    <row r="1476" spans="1:237" x14ac:dyDescent="0.25">
      <c r="A1476" s="21"/>
      <c r="B1476" s="6"/>
      <c r="C1476" s="23"/>
      <c r="IB1476" s="8"/>
      <c r="IC1476" s="8"/>
    </row>
    <row r="1477" spans="1:237" ht="31.5" x14ac:dyDescent="0.25">
      <c r="A1477" s="12" t="s">
        <v>273</v>
      </c>
      <c r="B1477" s="6"/>
      <c r="C1477" s="23">
        <v>47466</v>
      </c>
      <c r="IB1477" s="8"/>
      <c r="IC1477" s="8"/>
    </row>
    <row r="1478" spans="1:237" x14ac:dyDescent="0.25">
      <c r="A1478" s="21"/>
      <c r="B1478" s="6"/>
      <c r="C1478" s="23"/>
      <c r="IB1478" s="8"/>
      <c r="IC1478" s="8"/>
    </row>
    <row r="1479" spans="1:237" x14ac:dyDescent="0.25">
      <c r="A1479" s="12" t="s">
        <v>208</v>
      </c>
      <c r="B1479" s="6"/>
      <c r="C1479" s="7"/>
      <c r="IB1479" s="8"/>
      <c r="IC1479" s="8"/>
    </row>
    <row r="1480" spans="1:237" x14ac:dyDescent="0.25">
      <c r="A1480" s="12" t="s">
        <v>5</v>
      </c>
      <c r="B1480" s="6"/>
      <c r="C1480" s="7"/>
      <c r="IB1480" s="8"/>
      <c r="IC1480" s="8"/>
    </row>
    <row r="1481" spans="1:237" x14ac:dyDescent="0.25">
      <c r="A1481" s="21" t="s">
        <v>18</v>
      </c>
      <c r="B1481" s="22" t="s">
        <v>19</v>
      </c>
      <c r="C1481" s="23">
        <v>204487</v>
      </c>
      <c r="IB1481" s="8"/>
      <c r="IC1481" s="8"/>
    </row>
    <row r="1482" spans="1:237" x14ac:dyDescent="0.25">
      <c r="A1482" s="21" t="s">
        <v>47</v>
      </c>
      <c r="B1482" s="22" t="s">
        <v>48</v>
      </c>
      <c r="C1482" s="23">
        <v>1102</v>
      </c>
      <c r="IB1482" s="8"/>
      <c r="IC1482" s="8"/>
    </row>
    <row r="1483" spans="1:237" x14ac:dyDescent="0.25">
      <c r="A1483" s="21" t="s">
        <v>49</v>
      </c>
      <c r="B1483" s="22" t="s">
        <v>50</v>
      </c>
      <c r="C1483" s="23">
        <v>170485</v>
      </c>
      <c r="IB1483" s="8"/>
      <c r="IC1483" s="8"/>
    </row>
    <row r="1484" spans="1:237" x14ac:dyDescent="0.25">
      <c r="A1484" s="21" t="s">
        <v>77</v>
      </c>
      <c r="B1484" s="22" t="s">
        <v>78</v>
      </c>
      <c r="C1484" s="23">
        <v>32900</v>
      </c>
      <c r="IB1484" s="8"/>
      <c r="IC1484" s="8"/>
    </row>
    <row r="1485" spans="1:237" x14ac:dyDescent="0.25">
      <c r="A1485" s="21" t="s">
        <v>83</v>
      </c>
      <c r="B1485" s="22" t="s">
        <v>84</v>
      </c>
      <c r="C1485" s="23">
        <v>32</v>
      </c>
      <c r="IB1485" s="8"/>
      <c r="IC1485" s="8"/>
    </row>
    <row r="1486" spans="1:237" x14ac:dyDescent="0.25">
      <c r="A1486" s="21" t="s">
        <v>85</v>
      </c>
      <c r="B1486" s="22" t="s">
        <v>86</v>
      </c>
      <c r="C1486" s="23">
        <v>32</v>
      </c>
      <c r="IB1486" s="8"/>
      <c r="IC1486" s="8"/>
    </row>
    <row r="1487" spans="1:237" x14ac:dyDescent="0.25">
      <c r="A1487" s="12" t="s">
        <v>24</v>
      </c>
      <c r="B1487" s="6"/>
      <c r="C1487" s="23">
        <v>204519</v>
      </c>
      <c r="IB1487" s="8"/>
      <c r="IC1487" s="8"/>
    </row>
    <row r="1488" spans="1:237" x14ac:dyDescent="0.25">
      <c r="A1488" s="21"/>
      <c r="B1488" s="6"/>
      <c r="C1488" s="23"/>
      <c r="IB1488" s="8"/>
      <c r="IC1488" s="8"/>
    </row>
    <row r="1489" spans="1:237" ht="31.5" x14ac:dyDescent="0.25">
      <c r="A1489" s="12" t="s">
        <v>209</v>
      </c>
      <c r="B1489" s="6"/>
      <c r="C1489" s="23">
        <v>204519</v>
      </c>
      <c r="IB1489" s="8"/>
      <c r="IC1489" s="8"/>
    </row>
    <row r="1490" spans="1:237" x14ac:dyDescent="0.25">
      <c r="A1490" s="21"/>
      <c r="B1490" s="6"/>
      <c r="C1490" s="23"/>
      <c r="IB1490" s="8"/>
      <c r="IC1490" s="8"/>
    </row>
    <row r="1491" spans="1:237" x14ac:dyDescent="0.25">
      <c r="A1491" s="12" t="s">
        <v>210</v>
      </c>
      <c r="B1491" s="6"/>
      <c r="C1491" s="23">
        <v>251985</v>
      </c>
      <c r="IB1491" s="8"/>
      <c r="IC1491" s="8"/>
    </row>
    <row r="1492" spans="1:237" x14ac:dyDescent="0.25">
      <c r="A1492" s="21"/>
      <c r="B1492" s="6"/>
      <c r="C1492" s="23"/>
      <c r="IB1492" s="8"/>
      <c r="IC1492" s="8"/>
    </row>
    <row r="1493" spans="1:237" x14ac:dyDescent="0.25">
      <c r="A1493" s="12" t="s">
        <v>211</v>
      </c>
      <c r="B1493" s="6"/>
      <c r="C1493" s="7"/>
      <c r="IB1493" s="8"/>
      <c r="IC1493" s="8"/>
    </row>
    <row r="1494" spans="1:237" x14ac:dyDescent="0.25">
      <c r="A1494" s="12" t="s">
        <v>274</v>
      </c>
      <c r="B1494" s="6"/>
      <c r="C1494" s="7"/>
      <c r="IB1494" s="8"/>
      <c r="IC1494" s="8"/>
    </row>
    <row r="1495" spans="1:237" x14ac:dyDescent="0.25">
      <c r="A1495" s="12" t="s">
        <v>5</v>
      </c>
      <c r="B1495" s="6"/>
      <c r="C1495" s="7"/>
      <c r="IB1495" s="8"/>
      <c r="IC1495" s="8"/>
    </row>
    <row r="1496" spans="1:237" x14ac:dyDescent="0.25">
      <c r="A1496" s="21" t="s">
        <v>18</v>
      </c>
      <c r="B1496" s="22" t="s">
        <v>19</v>
      </c>
      <c r="C1496" s="23">
        <v>-3922</v>
      </c>
      <c r="IB1496" s="8"/>
      <c r="IC1496" s="8"/>
    </row>
    <row r="1497" spans="1:237" x14ac:dyDescent="0.25">
      <c r="A1497" s="21" t="s">
        <v>47</v>
      </c>
      <c r="B1497" s="22" t="s">
        <v>48</v>
      </c>
      <c r="C1497" s="23">
        <v>-3922</v>
      </c>
      <c r="IB1497" s="8"/>
      <c r="IC1497" s="8"/>
    </row>
    <row r="1498" spans="1:237" x14ac:dyDescent="0.25">
      <c r="A1498" s="12" t="s">
        <v>24</v>
      </c>
      <c r="B1498" s="6"/>
      <c r="C1498" s="23">
        <v>-3922</v>
      </c>
      <c r="IB1498" s="8"/>
      <c r="IC1498" s="8"/>
    </row>
    <row r="1499" spans="1:237" x14ac:dyDescent="0.25">
      <c r="A1499" s="21"/>
      <c r="B1499" s="6"/>
      <c r="C1499" s="23"/>
      <c r="IB1499" s="8"/>
      <c r="IC1499" s="8"/>
    </row>
    <row r="1500" spans="1:237" x14ac:dyDescent="0.25">
      <c r="A1500" s="12" t="s">
        <v>275</v>
      </c>
      <c r="B1500" s="6"/>
      <c r="C1500" s="23">
        <v>-3922</v>
      </c>
      <c r="IB1500" s="8"/>
      <c r="IC1500" s="8"/>
    </row>
    <row r="1501" spans="1:237" x14ac:dyDescent="0.25">
      <c r="A1501" s="21"/>
      <c r="B1501" s="6"/>
      <c r="C1501" s="23"/>
      <c r="IB1501" s="8"/>
      <c r="IC1501" s="8"/>
    </row>
    <row r="1502" spans="1:237" x14ac:dyDescent="0.25">
      <c r="A1502" s="12" t="s">
        <v>276</v>
      </c>
      <c r="B1502" s="6"/>
      <c r="C1502" s="7"/>
      <c r="IB1502" s="8"/>
      <c r="IC1502" s="8"/>
    </row>
    <row r="1503" spans="1:237" x14ac:dyDescent="0.25">
      <c r="A1503" s="12" t="s">
        <v>5</v>
      </c>
      <c r="B1503" s="6"/>
      <c r="C1503" s="7"/>
      <c r="IB1503" s="8"/>
      <c r="IC1503" s="8"/>
    </row>
    <row r="1504" spans="1:237" ht="31.5" x14ac:dyDescent="0.25">
      <c r="A1504" s="21" t="s">
        <v>27</v>
      </c>
      <c r="B1504" s="22" t="s">
        <v>28</v>
      </c>
      <c r="C1504" s="23">
        <v>7618</v>
      </c>
      <c r="IB1504" s="8"/>
      <c r="IC1504" s="8"/>
    </row>
    <row r="1505" spans="1:237" x14ac:dyDescent="0.25">
      <c r="A1505" s="21" t="s">
        <v>29</v>
      </c>
      <c r="B1505" s="22" t="s">
        <v>30</v>
      </c>
      <c r="C1505" s="23">
        <v>7618</v>
      </c>
      <c r="IB1505" s="8"/>
      <c r="IC1505" s="8"/>
    </row>
    <row r="1506" spans="1:237" x14ac:dyDescent="0.25">
      <c r="A1506" s="21" t="s">
        <v>6</v>
      </c>
      <c r="B1506" s="22" t="s">
        <v>7</v>
      </c>
      <c r="C1506" s="23">
        <v>4144</v>
      </c>
      <c r="IB1506" s="8"/>
      <c r="IC1506" s="8"/>
    </row>
    <row r="1507" spans="1:237" x14ac:dyDescent="0.25">
      <c r="A1507" s="21" t="s">
        <v>33</v>
      </c>
      <c r="B1507" s="22" t="s">
        <v>34</v>
      </c>
      <c r="C1507" s="23">
        <v>4094</v>
      </c>
      <c r="IB1507" s="8"/>
      <c r="IC1507" s="8"/>
    </row>
    <row r="1508" spans="1:237" ht="31.5" x14ac:dyDescent="0.25">
      <c r="A1508" s="21" t="s">
        <v>35</v>
      </c>
      <c r="B1508" s="22" t="s">
        <v>36</v>
      </c>
      <c r="C1508" s="23">
        <v>50</v>
      </c>
      <c r="IB1508" s="8"/>
      <c r="IC1508" s="8"/>
    </row>
    <row r="1509" spans="1:237" x14ac:dyDescent="0.25">
      <c r="A1509" s="21" t="s">
        <v>10</v>
      </c>
      <c r="B1509" s="22" t="s">
        <v>11</v>
      </c>
      <c r="C1509" s="23">
        <v>1263</v>
      </c>
      <c r="IB1509" s="8"/>
      <c r="IC1509" s="8"/>
    </row>
    <row r="1510" spans="1:237" ht="31.5" x14ac:dyDescent="0.25">
      <c r="A1510" s="21" t="s">
        <v>12</v>
      </c>
      <c r="B1510" s="22" t="s">
        <v>13</v>
      </c>
      <c r="C1510" s="23">
        <v>764</v>
      </c>
      <c r="IB1510" s="8"/>
      <c r="IC1510" s="8"/>
    </row>
    <row r="1511" spans="1:237" x14ac:dyDescent="0.25">
      <c r="A1511" s="21" t="s">
        <v>14</v>
      </c>
      <c r="B1511" s="22" t="s">
        <v>15</v>
      </c>
      <c r="C1511" s="23">
        <v>315</v>
      </c>
      <c r="IB1511" s="8"/>
      <c r="IC1511" s="8"/>
    </row>
    <row r="1512" spans="1:237" x14ac:dyDescent="0.25">
      <c r="A1512" s="21" t="s">
        <v>16</v>
      </c>
      <c r="B1512" s="22" t="s">
        <v>17</v>
      </c>
      <c r="C1512" s="23">
        <v>184</v>
      </c>
      <c r="IB1512" s="8"/>
      <c r="IC1512" s="8"/>
    </row>
    <row r="1513" spans="1:237" x14ac:dyDescent="0.25">
      <c r="A1513" s="21" t="s">
        <v>18</v>
      </c>
      <c r="B1513" s="22" t="s">
        <v>19</v>
      </c>
      <c r="C1513" s="23">
        <v>5919</v>
      </c>
      <c r="IB1513" s="8"/>
      <c r="IC1513" s="8"/>
    </row>
    <row r="1514" spans="1:237" x14ac:dyDescent="0.25">
      <c r="A1514" s="21" t="s">
        <v>20</v>
      </c>
      <c r="B1514" s="22" t="s">
        <v>21</v>
      </c>
      <c r="C1514" s="23">
        <v>0</v>
      </c>
      <c r="IB1514" s="8"/>
      <c r="IC1514" s="8"/>
    </row>
    <row r="1515" spans="1:237" x14ac:dyDescent="0.25">
      <c r="A1515" s="21" t="s">
        <v>49</v>
      </c>
      <c r="B1515" s="22" t="s">
        <v>50</v>
      </c>
      <c r="C1515" s="23">
        <v>5919</v>
      </c>
      <c r="IB1515" s="8"/>
      <c r="IC1515" s="8"/>
    </row>
    <row r="1516" spans="1:237" x14ac:dyDescent="0.25">
      <c r="A1516" s="21" t="s">
        <v>83</v>
      </c>
      <c r="B1516" s="22" t="s">
        <v>84</v>
      </c>
      <c r="C1516" s="23">
        <v>70</v>
      </c>
      <c r="IB1516" s="8"/>
      <c r="IC1516" s="8"/>
    </row>
    <row r="1517" spans="1:237" x14ac:dyDescent="0.25">
      <c r="A1517" s="21" t="s">
        <v>85</v>
      </c>
      <c r="B1517" s="22" t="s">
        <v>86</v>
      </c>
      <c r="C1517" s="23">
        <v>70</v>
      </c>
      <c r="IB1517" s="8"/>
      <c r="IC1517" s="8"/>
    </row>
    <row r="1518" spans="1:237" x14ac:dyDescent="0.25">
      <c r="A1518" s="12" t="s">
        <v>24</v>
      </c>
      <c r="B1518" s="6"/>
      <c r="C1518" s="23">
        <v>19014</v>
      </c>
      <c r="IB1518" s="8"/>
      <c r="IC1518" s="8"/>
    </row>
    <row r="1519" spans="1:237" x14ac:dyDescent="0.25">
      <c r="A1519" s="21"/>
      <c r="B1519" s="6"/>
      <c r="C1519" s="23"/>
      <c r="IB1519" s="8"/>
      <c r="IC1519" s="8"/>
    </row>
    <row r="1520" spans="1:237" x14ac:dyDescent="0.25">
      <c r="A1520" s="12" t="s">
        <v>277</v>
      </c>
      <c r="B1520" s="6"/>
      <c r="C1520" s="23">
        <v>19014</v>
      </c>
      <c r="IB1520" s="8"/>
      <c r="IC1520" s="8"/>
    </row>
    <row r="1521" spans="1:237" x14ac:dyDescent="0.25">
      <c r="A1521" s="21"/>
      <c r="B1521" s="6"/>
      <c r="C1521" s="23"/>
      <c r="IB1521" s="8"/>
      <c r="IC1521" s="8"/>
    </row>
    <row r="1522" spans="1:237" x14ac:dyDescent="0.25">
      <c r="A1522" s="12" t="s">
        <v>278</v>
      </c>
      <c r="B1522" s="6"/>
      <c r="C1522" s="7"/>
      <c r="IB1522" s="8"/>
      <c r="IC1522" s="8"/>
    </row>
    <row r="1523" spans="1:237" x14ac:dyDescent="0.25">
      <c r="A1523" s="12" t="s">
        <v>5</v>
      </c>
      <c r="B1523" s="6"/>
      <c r="C1523" s="7"/>
      <c r="IB1523" s="8"/>
      <c r="IC1523" s="8"/>
    </row>
    <row r="1524" spans="1:237" ht="31.5" x14ac:dyDescent="0.25">
      <c r="A1524" s="21" t="s">
        <v>27</v>
      </c>
      <c r="B1524" s="22" t="s">
        <v>28</v>
      </c>
      <c r="C1524" s="23">
        <v>28999</v>
      </c>
      <c r="IB1524" s="8"/>
      <c r="IC1524" s="8"/>
    </row>
    <row r="1525" spans="1:237" x14ac:dyDescent="0.25">
      <c r="A1525" s="21" t="s">
        <v>29</v>
      </c>
      <c r="B1525" s="22" t="s">
        <v>30</v>
      </c>
      <c r="C1525" s="23">
        <v>28999</v>
      </c>
      <c r="IB1525" s="8"/>
      <c r="IC1525" s="8"/>
    </row>
    <row r="1526" spans="1:237" x14ac:dyDescent="0.25">
      <c r="A1526" s="21" t="s">
        <v>6</v>
      </c>
      <c r="B1526" s="22" t="s">
        <v>7</v>
      </c>
      <c r="C1526" s="23">
        <v>728</v>
      </c>
      <c r="IB1526" s="8"/>
      <c r="IC1526" s="8"/>
    </row>
    <row r="1527" spans="1:237" ht="31.5" x14ac:dyDescent="0.25">
      <c r="A1527" s="21" t="s">
        <v>35</v>
      </c>
      <c r="B1527" s="22" t="s">
        <v>36</v>
      </c>
      <c r="C1527" s="23">
        <v>595</v>
      </c>
      <c r="IB1527" s="8"/>
      <c r="IC1527" s="8"/>
    </row>
    <row r="1528" spans="1:237" x14ac:dyDescent="0.25">
      <c r="A1528" s="21" t="s">
        <v>37</v>
      </c>
      <c r="B1528" s="22" t="s">
        <v>38</v>
      </c>
      <c r="C1528" s="23">
        <v>133</v>
      </c>
      <c r="IB1528" s="8"/>
      <c r="IC1528" s="8"/>
    </row>
    <row r="1529" spans="1:237" x14ac:dyDescent="0.25">
      <c r="A1529" s="21" t="s">
        <v>10</v>
      </c>
      <c r="B1529" s="22" t="s">
        <v>11</v>
      </c>
      <c r="C1529" s="23">
        <v>5870</v>
      </c>
      <c r="IB1529" s="8"/>
      <c r="IC1529" s="8"/>
    </row>
    <row r="1530" spans="1:237" ht="31.5" x14ac:dyDescent="0.25">
      <c r="A1530" s="21" t="s">
        <v>12</v>
      </c>
      <c r="B1530" s="22" t="s">
        <v>13</v>
      </c>
      <c r="C1530" s="23">
        <v>3675</v>
      </c>
      <c r="IB1530" s="8"/>
      <c r="IC1530" s="8"/>
    </row>
    <row r="1531" spans="1:237" x14ac:dyDescent="0.25">
      <c r="A1531" s="21" t="s">
        <v>14</v>
      </c>
      <c r="B1531" s="22" t="s">
        <v>15</v>
      </c>
      <c r="C1531" s="23">
        <v>1466</v>
      </c>
      <c r="IB1531" s="8"/>
      <c r="IC1531" s="8"/>
    </row>
    <row r="1532" spans="1:237" x14ac:dyDescent="0.25">
      <c r="A1532" s="21" t="s">
        <v>16</v>
      </c>
      <c r="B1532" s="22" t="s">
        <v>17</v>
      </c>
      <c r="C1532" s="23">
        <v>729</v>
      </c>
      <c r="IB1532" s="8"/>
      <c r="IC1532" s="8"/>
    </row>
    <row r="1533" spans="1:237" x14ac:dyDescent="0.25">
      <c r="A1533" s="21" t="s">
        <v>18</v>
      </c>
      <c r="B1533" s="22" t="s">
        <v>19</v>
      </c>
      <c r="C1533" s="23">
        <v>21307</v>
      </c>
      <c r="IB1533" s="8"/>
      <c r="IC1533" s="8"/>
    </row>
    <row r="1534" spans="1:237" x14ac:dyDescent="0.25">
      <c r="A1534" s="21" t="s">
        <v>55</v>
      </c>
      <c r="B1534" s="22" t="s">
        <v>56</v>
      </c>
      <c r="C1534" s="23">
        <v>5503</v>
      </c>
      <c r="IB1534" s="8"/>
      <c r="IC1534" s="8"/>
    </row>
    <row r="1535" spans="1:237" x14ac:dyDescent="0.25">
      <c r="A1535" s="21" t="s">
        <v>97</v>
      </c>
      <c r="B1535" s="22" t="s">
        <v>98</v>
      </c>
      <c r="C1535" s="23">
        <v>3592</v>
      </c>
      <c r="IB1535" s="8"/>
      <c r="IC1535" s="8"/>
    </row>
    <row r="1536" spans="1:237" x14ac:dyDescent="0.25">
      <c r="A1536" s="21" t="s">
        <v>20</v>
      </c>
      <c r="B1536" s="22" t="s">
        <v>21</v>
      </c>
      <c r="C1536" s="23">
        <v>610</v>
      </c>
      <c r="IB1536" s="8"/>
      <c r="IC1536" s="8"/>
    </row>
    <row r="1537" spans="1:237" x14ac:dyDescent="0.25">
      <c r="A1537" s="21" t="s">
        <v>47</v>
      </c>
      <c r="B1537" s="22" t="s">
        <v>48</v>
      </c>
      <c r="C1537" s="23">
        <v>1447</v>
      </c>
      <c r="IB1537" s="8"/>
      <c r="IC1537" s="8"/>
    </row>
    <row r="1538" spans="1:237" x14ac:dyDescent="0.25">
      <c r="A1538" s="21" t="s">
        <v>49</v>
      </c>
      <c r="B1538" s="22" t="s">
        <v>50</v>
      </c>
      <c r="C1538" s="23">
        <v>10135</v>
      </c>
      <c r="IB1538" s="8"/>
      <c r="IC1538" s="8"/>
    </row>
    <row r="1539" spans="1:237" x14ac:dyDescent="0.25">
      <c r="A1539" s="21" t="s">
        <v>22</v>
      </c>
      <c r="B1539" s="22" t="s">
        <v>23</v>
      </c>
      <c r="C1539" s="23">
        <v>20</v>
      </c>
      <c r="IB1539" s="8"/>
      <c r="IC1539" s="8"/>
    </row>
    <row r="1540" spans="1:237" x14ac:dyDescent="0.25">
      <c r="A1540" s="21" t="s">
        <v>83</v>
      </c>
      <c r="B1540" s="22" t="s">
        <v>84</v>
      </c>
      <c r="C1540" s="23">
        <v>430</v>
      </c>
      <c r="IB1540" s="8"/>
      <c r="IC1540" s="8"/>
    </row>
    <row r="1541" spans="1:237" x14ac:dyDescent="0.25">
      <c r="A1541" s="21" t="s">
        <v>85</v>
      </c>
      <c r="B1541" s="22" t="s">
        <v>86</v>
      </c>
      <c r="C1541" s="23">
        <v>430</v>
      </c>
      <c r="IB1541" s="8"/>
      <c r="IC1541" s="8"/>
    </row>
    <row r="1542" spans="1:237" x14ac:dyDescent="0.25">
      <c r="A1542" s="12" t="s">
        <v>24</v>
      </c>
      <c r="B1542" s="6"/>
      <c r="C1542" s="23">
        <v>57334</v>
      </c>
      <c r="IB1542" s="8"/>
      <c r="IC1542" s="8"/>
    </row>
    <row r="1543" spans="1:237" x14ac:dyDescent="0.25">
      <c r="A1543" s="21"/>
      <c r="B1543" s="6"/>
      <c r="C1543" s="23"/>
      <c r="IB1543" s="8"/>
      <c r="IC1543" s="8"/>
    </row>
    <row r="1544" spans="1:237" x14ac:dyDescent="0.25">
      <c r="A1544" s="12" t="s">
        <v>279</v>
      </c>
      <c r="B1544" s="6"/>
      <c r="C1544" s="23">
        <v>57334</v>
      </c>
      <c r="IB1544" s="8"/>
      <c r="IC1544" s="8"/>
    </row>
    <row r="1545" spans="1:237" x14ac:dyDescent="0.25">
      <c r="A1545" s="21"/>
      <c r="B1545" s="6"/>
      <c r="C1545" s="23"/>
      <c r="IB1545" s="8"/>
      <c r="IC1545" s="8"/>
    </row>
    <row r="1546" spans="1:237" x14ac:dyDescent="0.25">
      <c r="A1546" s="12" t="s">
        <v>212</v>
      </c>
      <c r="B1546" s="6"/>
      <c r="C1546" s="7"/>
      <c r="IB1546" s="8"/>
      <c r="IC1546" s="8"/>
    </row>
    <row r="1547" spans="1:237" x14ac:dyDescent="0.25">
      <c r="A1547" s="12" t="s">
        <v>5</v>
      </c>
      <c r="B1547" s="6"/>
      <c r="C1547" s="7"/>
      <c r="IB1547" s="8"/>
      <c r="IC1547" s="8"/>
    </row>
    <row r="1548" spans="1:237" ht="31.5" x14ac:dyDescent="0.25">
      <c r="A1548" s="21" t="s">
        <v>27</v>
      </c>
      <c r="B1548" s="22" t="s">
        <v>28</v>
      </c>
      <c r="C1548" s="23">
        <v>141147</v>
      </c>
      <c r="IB1548" s="8"/>
      <c r="IC1548" s="8"/>
    </row>
    <row r="1549" spans="1:237" x14ac:dyDescent="0.25">
      <c r="A1549" s="21" t="s">
        <v>29</v>
      </c>
      <c r="B1549" s="22" t="s">
        <v>30</v>
      </c>
      <c r="C1549" s="23">
        <v>141147</v>
      </c>
      <c r="IB1549" s="8"/>
      <c r="IC1549" s="8"/>
    </row>
    <row r="1550" spans="1:237" x14ac:dyDescent="0.25">
      <c r="A1550" s="21" t="s">
        <v>6</v>
      </c>
      <c r="B1550" s="22" t="s">
        <v>7</v>
      </c>
      <c r="C1550" s="23">
        <v>25365</v>
      </c>
      <c r="IB1550" s="8"/>
      <c r="IC1550" s="8"/>
    </row>
    <row r="1551" spans="1:237" x14ac:dyDescent="0.25">
      <c r="A1551" s="21" t="s">
        <v>33</v>
      </c>
      <c r="B1551" s="22" t="s">
        <v>34</v>
      </c>
      <c r="C1551" s="23">
        <v>15832</v>
      </c>
      <c r="IB1551" s="8"/>
      <c r="IC1551" s="8"/>
    </row>
    <row r="1552" spans="1:237" ht="31.5" x14ac:dyDescent="0.25">
      <c r="A1552" s="21" t="s">
        <v>35</v>
      </c>
      <c r="B1552" s="22" t="s">
        <v>36</v>
      </c>
      <c r="C1552" s="23">
        <v>1509</v>
      </c>
      <c r="IB1552" s="8"/>
      <c r="IC1552" s="8"/>
    </row>
    <row r="1553" spans="1:237" x14ac:dyDescent="0.25">
      <c r="A1553" s="21" t="s">
        <v>45</v>
      </c>
      <c r="B1553" s="22" t="s">
        <v>46</v>
      </c>
      <c r="C1553" s="23">
        <v>7510</v>
      </c>
      <c r="IB1553" s="8"/>
      <c r="IC1553" s="8"/>
    </row>
    <row r="1554" spans="1:237" x14ac:dyDescent="0.25">
      <c r="A1554" s="21" t="s">
        <v>37</v>
      </c>
      <c r="B1554" s="22" t="s">
        <v>38</v>
      </c>
      <c r="C1554" s="23">
        <v>514</v>
      </c>
      <c r="IB1554" s="8"/>
      <c r="IC1554" s="8"/>
    </row>
    <row r="1555" spans="1:237" x14ac:dyDescent="0.25">
      <c r="A1555" s="21" t="s">
        <v>10</v>
      </c>
      <c r="B1555" s="22" t="s">
        <v>11</v>
      </c>
      <c r="C1555" s="23">
        <v>29872</v>
      </c>
      <c r="IB1555" s="8"/>
      <c r="IC1555" s="8"/>
    </row>
    <row r="1556" spans="1:237" ht="31.5" x14ac:dyDescent="0.25">
      <c r="A1556" s="21" t="s">
        <v>12</v>
      </c>
      <c r="B1556" s="22" t="s">
        <v>13</v>
      </c>
      <c r="C1556" s="23">
        <v>18801</v>
      </c>
      <c r="IB1556" s="8"/>
      <c r="IC1556" s="8"/>
    </row>
    <row r="1557" spans="1:237" x14ac:dyDescent="0.25">
      <c r="A1557" s="21" t="s">
        <v>14</v>
      </c>
      <c r="B1557" s="22" t="s">
        <v>15</v>
      </c>
      <c r="C1557" s="23">
        <v>7660</v>
      </c>
      <c r="IB1557" s="8"/>
      <c r="IC1557" s="8"/>
    </row>
    <row r="1558" spans="1:237" x14ac:dyDescent="0.25">
      <c r="A1558" s="21" t="s">
        <v>16</v>
      </c>
      <c r="B1558" s="22" t="s">
        <v>17</v>
      </c>
      <c r="C1558" s="23">
        <v>3411</v>
      </c>
      <c r="IB1558" s="8"/>
      <c r="IC1558" s="8"/>
    </row>
    <row r="1559" spans="1:237" x14ac:dyDescent="0.25">
      <c r="A1559" s="21" t="s">
        <v>18</v>
      </c>
      <c r="B1559" s="22" t="s">
        <v>19</v>
      </c>
      <c r="C1559" s="23">
        <v>27486</v>
      </c>
      <c r="IB1559" s="8"/>
      <c r="IC1559" s="8"/>
    </row>
    <row r="1560" spans="1:237" x14ac:dyDescent="0.25">
      <c r="A1560" s="21" t="s">
        <v>20</v>
      </c>
      <c r="B1560" s="22" t="s">
        <v>21</v>
      </c>
      <c r="C1560" s="23">
        <v>558</v>
      </c>
      <c r="IB1560" s="8"/>
      <c r="IC1560" s="8"/>
    </row>
    <row r="1561" spans="1:237" x14ac:dyDescent="0.25">
      <c r="A1561" s="21" t="s">
        <v>47</v>
      </c>
      <c r="B1561" s="22" t="s">
        <v>48</v>
      </c>
      <c r="C1561" s="23">
        <v>13032</v>
      </c>
      <c r="IB1561" s="8"/>
      <c r="IC1561" s="8"/>
    </row>
    <row r="1562" spans="1:237" x14ac:dyDescent="0.25">
      <c r="A1562" s="21" t="s">
        <v>49</v>
      </c>
      <c r="B1562" s="22" t="s">
        <v>50</v>
      </c>
      <c r="C1562" s="23">
        <v>7101</v>
      </c>
      <c r="IB1562" s="8"/>
      <c r="IC1562" s="8"/>
    </row>
    <row r="1563" spans="1:237" x14ac:dyDescent="0.25">
      <c r="A1563" s="21" t="s">
        <v>22</v>
      </c>
      <c r="B1563" s="22" t="s">
        <v>23</v>
      </c>
      <c r="C1563" s="23">
        <v>640</v>
      </c>
      <c r="IB1563" s="8"/>
      <c r="IC1563" s="8"/>
    </row>
    <row r="1564" spans="1:237" x14ac:dyDescent="0.25">
      <c r="A1564" s="21" t="s">
        <v>79</v>
      </c>
      <c r="B1564" s="22" t="s">
        <v>80</v>
      </c>
      <c r="C1564" s="23">
        <v>35</v>
      </c>
      <c r="IB1564" s="8"/>
      <c r="IC1564" s="8"/>
    </row>
    <row r="1565" spans="1:237" x14ac:dyDescent="0.25">
      <c r="A1565" s="21" t="s">
        <v>193</v>
      </c>
      <c r="B1565" s="22" t="s">
        <v>194</v>
      </c>
      <c r="C1565" s="23">
        <v>6120</v>
      </c>
      <c r="IB1565" s="8"/>
      <c r="IC1565" s="8"/>
    </row>
    <row r="1566" spans="1:237" x14ac:dyDescent="0.25">
      <c r="A1566" s="12" t="s">
        <v>24</v>
      </c>
      <c r="B1566" s="6"/>
      <c r="C1566" s="23">
        <v>223870</v>
      </c>
      <c r="IB1566" s="8"/>
      <c r="IC1566" s="8"/>
    </row>
    <row r="1567" spans="1:237" x14ac:dyDescent="0.25">
      <c r="A1567" s="21"/>
      <c r="B1567" s="6"/>
      <c r="C1567" s="23"/>
      <c r="IB1567" s="8"/>
      <c r="IC1567" s="8"/>
    </row>
    <row r="1568" spans="1:237" x14ac:dyDescent="0.25">
      <c r="A1568" s="12" t="s">
        <v>213</v>
      </c>
      <c r="B1568" s="6"/>
      <c r="C1568" s="23">
        <v>223870</v>
      </c>
      <c r="IB1568" s="8"/>
      <c r="IC1568" s="8"/>
    </row>
    <row r="1569" spans="1:237" x14ac:dyDescent="0.25">
      <c r="A1569" s="21"/>
      <c r="B1569" s="6"/>
      <c r="C1569" s="23"/>
      <c r="IB1569" s="8"/>
      <c r="IC1569" s="8"/>
    </row>
    <row r="1570" spans="1:237" x14ac:dyDescent="0.25">
      <c r="A1570" s="12" t="s">
        <v>214</v>
      </c>
      <c r="B1570" s="6"/>
      <c r="C1570" s="23">
        <v>296296</v>
      </c>
      <c r="IB1570" s="8"/>
      <c r="IC1570" s="8"/>
    </row>
    <row r="1571" spans="1:237" x14ac:dyDescent="0.25">
      <c r="A1571" s="21"/>
      <c r="B1571" s="6"/>
      <c r="C1571" s="23"/>
      <c r="IB1571" s="8"/>
      <c r="IC1571" s="8"/>
    </row>
    <row r="1572" spans="1:237" x14ac:dyDescent="0.25">
      <c r="A1572" s="12" t="s">
        <v>215</v>
      </c>
      <c r="B1572" s="6"/>
      <c r="C1572" s="23">
        <v>585390</v>
      </c>
      <c r="IB1572" s="8"/>
      <c r="IC1572" s="8"/>
    </row>
    <row r="1573" spans="1:237" x14ac:dyDescent="0.25">
      <c r="A1573" s="21"/>
      <c r="B1573" s="6"/>
      <c r="C1573" s="23"/>
      <c r="IB1573" s="8"/>
      <c r="IC1573" s="8"/>
    </row>
    <row r="1574" spans="1:237" x14ac:dyDescent="0.25">
      <c r="A1574" s="21"/>
      <c r="B1574" s="6"/>
      <c r="C1574" s="23"/>
      <c r="IB1574" s="8"/>
      <c r="IC1574" s="8"/>
    </row>
    <row r="1575" spans="1:237" x14ac:dyDescent="0.25">
      <c r="A1575" s="12" t="s">
        <v>280</v>
      </c>
      <c r="B1575" s="6"/>
      <c r="C1575" s="7"/>
      <c r="IB1575" s="8"/>
      <c r="IC1575" s="8"/>
    </row>
    <row r="1576" spans="1:237" x14ac:dyDescent="0.25">
      <c r="A1576" s="12" t="s">
        <v>69</v>
      </c>
      <c r="B1576" s="6"/>
      <c r="C1576" s="7"/>
      <c r="IB1576" s="8"/>
      <c r="IC1576" s="8"/>
    </row>
    <row r="1577" spans="1:237" x14ac:dyDescent="0.25">
      <c r="A1577" s="12" t="s">
        <v>281</v>
      </c>
      <c r="B1577" s="6"/>
      <c r="C1577" s="7"/>
      <c r="IB1577" s="8"/>
      <c r="IC1577" s="8"/>
    </row>
    <row r="1578" spans="1:237" x14ac:dyDescent="0.25">
      <c r="A1578" s="12" t="s">
        <v>282</v>
      </c>
      <c r="B1578" s="6"/>
      <c r="C1578" s="7"/>
      <c r="IB1578" s="8"/>
      <c r="IC1578" s="8"/>
    </row>
    <row r="1579" spans="1:237" x14ac:dyDescent="0.25">
      <c r="A1579" s="21" t="s">
        <v>283</v>
      </c>
      <c r="B1579" s="22" t="s">
        <v>284</v>
      </c>
      <c r="C1579" s="23">
        <v>6527</v>
      </c>
      <c r="IB1579" s="8"/>
      <c r="IC1579" s="8"/>
    </row>
    <row r="1580" spans="1:237" x14ac:dyDescent="0.25">
      <c r="A1580" s="21" t="s">
        <v>285</v>
      </c>
      <c r="B1580" s="22" t="s">
        <v>286</v>
      </c>
      <c r="C1580" s="23">
        <v>5619</v>
      </c>
      <c r="IB1580" s="8"/>
      <c r="IC1580" s="8"/>
    </row>
    <row r="1581" spans="1:237" x14ac:dyDescent="0.25">
      <c r="A1581" s="21" t="s">
        <v>287</v>
      </c>
      <c r="B1581" s="22" t="s">
        <v>288</v>
      </c>
      <c r="C1581" s="23">
        <v>908</v>
      </c>
      <c r="IB1581" s="8"/>
      <c r="IC1581" s="8"/>
    </row>
    <row r="1582" spans="1:237" x14ac:dyDescent="0.25">
      <c r="A1582" s="12" t="s">
        <v>289</v>
      </c>
      <c r="B1582" s="6"/>
      <c r="C1582" s="23">
        <v>6527</v>
      </c>
      <c r="IB1582" s="8"/>
      <c r="IC1582" s="8"/>
    </row>
    <row r="1583" spans="1:237" x14ac:dyDescent="0.25">
      <c r="A1583" s="21"/>
      <c r="B1583" s="6"/>
      <c r="C1583" s="23"/>
      <c r="IB1583" s="8"/>
      <c r="IC1583" s="8"/>
    </row>
    <row r="1584" spans="1:237" x14ac:dyDescent="0.25">
      <c r="A1584" s="12" t="s">
        <v>290</v>
      </c>
      <c r="B1584" s="6"/>
      <c r="C1584" s="23">
        <v>6527</v>
      </c>
      <c r="IB1584" s="8"/>
      <c r="IC1584" s="8"/>
    </row>
    <row r="1585" spans="1:237" x14ac:dyDescent="0.25">
      <c r="A1585" s="21"/>
      <c r="B1585" s="6"/>
      <c r="C1585" s="23"/>
      <c r="IB1585" s="8"/>
      <c r="IC1585" s="8"/>
    </row>
    <row r="1586" spans="1:237" x14ac:dyDescent="0.25">
      <c r="A1586" s="12" t="s">
        <v>134</v>
      </c>
      <c r="B1586" s="6"/>
      <c r="C1586" s="23">
        <v>6527</v>
      </c>
      <c r="IB1586" s="8"/>
      <c r="IC1586" s="8"/>
    </row>
    <row r="1587" spans="1:237" x14ac:dyDescent="0.25">
      <c r="A1587" s="21"/>
      <c r="B1587" s="6"/>
      <c r="C1587" s="23"/>
      <c r="IB1587" s="8"/>
      <c r="IC1587" s="8"/>
    </row>
    <row r="1588" spans="1:237" x14ac:dyDescent="0.25">
      <c r="A1588" s="12" t="s">
        <v>291</v>
      </c>
      <c r="B1588" s="6"/>
      <c r="C1588" s="23">
        <v>6527</v>
      </c>
      <c r="IB1588" s="8"/>
      <c r="IC1588" s="8"/>
    </row>
    <row r="1589" spans="1:237" x14ac:dyDescent="0.25">
      <c r="A1589" s="12" t="s">
        <v>300</v>
      </c>
      <c r="B1589" s="6"/>
      <c r="C1589" s="23">
        <v>7675801</v>
      </c>
      <c r="IB1589" s="8"/>
      <c r="IC1589" s="8"/>
    </row>
    <row r="1590" spans="1:237" s="15" customFormat="1" x14ac:dyDescent="0.25">
      <c r="A1590" s="13" t="s">
        <v>292</v>
      </c>
      <c r="B1590" s="3"/>
      <c r="C1590" s="7"/>
      <c r="D1590" s="14"/>
      <c r="E1590" s="14"/>
      <c r="F1590" s="14"/>
      <c r="G1590" s="14"/>
      <c r="H1590" s="14"/>
      <c r="I1590" s="14"/>
      <c r="J1590" s="14"/>
      <c r="K1590" s="14"/>
      <c r="L1590" s="14"/>
      <c r="M1590" s="14"/>
      <c r="N1590" s="14"/>
      <c r="O1590" s="14"/>
      <c r="P1590" s="14"/>
      <c r="Q1590" s="14"/>
      <c r="R1590" s="14"/>
      <c r="S1590" s="14"/>
      <c r="T1590" s="14"/>
      <c r="U1590" s="14"/>
      <c r="V1590" s="14"/>
      <c r="W1590" s="14"/>
      <c r="X1590" s="14"/>
      <c r="Y1590" s="14"/>
      <c r="Z1590" s="14"/>
      <c r="AA1590" s="14"/>
      <c r="AB1590" s="14"/>
      <c r="AC1590" s="14"/>
      <c r="AD1590" s="14"/>
      <c r="AE1590" s="14"/>
      <c r="AF1590" s="14"/>
      <c r="AG1590" s="14"/>
      <c r="AH1590" s="14"/>
      <c r="AI1590" s="14"/>
      <c r="AJ1590" s="14"/>
      <c r="AK1590" s="14"/>
      <c r="AL1590" s="14"/>
      <c r="AM1590" s="14"/>
      <c r="AN1590" s="14"/>
      <c r="AO1590" s="14"/>
      <c r="AP1590" s="14"/>
      <c r="AQ1590" s="14"/>
      <c r="AR1590" s="14"/>
      <c r="AS1590" s="14"/>
      <c r="AT1590" s="14"/>
      <c r="AU1590" s="14"/>
      <c r="AV1590" s="14"/>
      <c r="AW1590" s="14"/>
      <c r="AX1590" s="14"/>
      <c r="AY1590" s="14"/>
      <c r="AZ1590" s="14"/>
      <c r="BA1590" s="14"/>
      <c r="BB1590" s="14"/>
      <c r="BC1590" s="14"/>
      <c r="BD1590" s="14"/>
      <c r="BE1590" s="14"/>
      <c r="BF1590" s="14"/>
      <c r="BG1590" s="14"/>
      <c r="BH1590" s="14"/>
      <c r="BI1590" s="14"/>
      <c r="BJ1590" s="14"/>
      <c r="BK1590" s="14"/>
      <c r="BL1590" s="14"/>
      <c r="BM1590" s="14"/>
      <c r="BN1590" s="14"/>
      <c r="BO1590" s="14"/>
      <c r="BP1590" s="14"/>
      <c r="BQ1590" s="14"/>
      <c r="BR1590" s="14"/>
      <c r="BS1590" s="14"/>
      <c r="BT1590" s="14"/>
      <c r="BU1590" s="14"/>
      <c r="BV1590" s="14"/>
      <c r="BW1590" s="14"/>
      <c r="BX1590" s="14"/>
      <c r="BY1590" s="14"/>
      <c r="BZ1590" s="14"/>
      <c r="CA1590" s="14"/>
      <c r="CB1590" s="14"/>
      <c r="CC1590" s="14"/>
      <c r="CD1590" s="14"/>
      <c r="CE1590" s="14"/>
      <c r="CF1590" s="14"/>
      <c r="CG1590" s="14"/>
      <c r="CH1590" s="14"/>
      <c r="CI1590" s="14"/>
      <c r="CJ1590" s="14"/>
      <c r="CK1590" s="14"/>
      <c r="CL1590" s="14"/>
      <c r="CM1590" s="14"/>
      <c r="CN1590" s="14"/>
      <c r="CO1590" s="14"/>
      <c r="CP1590" s="14"/>
      <c r="CQ1590" s="14"/>
      <c r="CR1590" s="14"/>
      <c r="CS1590" s="14"/>
      <c r="CT1590" s="14"/>
      <c r="CU1590" s="14"/>
      <c r="CV1590" s="14"/>
      <c r="CW1590" s="14"/>
      <c r="CX1590" s="14"/>
      <c r="CY1590" s="14"/>
      <c r="CZ1590" s="14"/>
      <c r="DA1590" s="14"/>
      <c r="DB1590" s="14"/>
      <c r="DC1590" s="14"/>
      <c r="DD1590" s="14"/>
      <c r="DE1590" s="14"/>
      <c r="DF1590" s="14"/>
      <c r="DG1590" s="14"/>
      <c r="DH1590" s="14"/>
      <c r="DI1590" s="14"/>
      <c r="DJ1590" s="14"/>
      <c r="DK1590" s="14"/>
      <c r="DL1590" s="14"/>
      <c r="DM1590" s="14"/>
      <c r="DN1590" s="14"/>
      <c r="DO1590" s="14"/>
      <c r="DP1590" s="14"/>
      <c r="DQ1590" s="14"/>
      <c r="DR1590" s="14"/>
      <c r="DS1590" s="14"/>
      <c r="DT1590" s="14"/>
      <c r="DU1590" s="14"/>
      <c r="DV1590" s="14"/>
      <c r="DW1590" s="14"/>
      <c r="DX1590" s="14"/>
      <c r="DY1590" s="14"/>
      <c r="DZ1590" s="14"/>
      <c r="EA1590" s="14"/>
      <c r="EB1590" s="14"/>
      <c r="EC1590" s="14"/>
      <c r="ED1590" s="14"/>
      <c r="EE1590" s="14"/>
      <c r="EF1590" s="14"/>
      <c r="EG1590" s="14"/>
      <c r="EH1590" s="14"/>
      <c r="EI1590" s="14"/>
      <c r="EJ1590" s="14"/>
      <c r="EK1590" s="14"/>
      <c r="EL1590" s="14"/>
      <c r="EM1590" s="14"/>
      <c r="EN1590" s="14"/>
      <c r="EO1590" s="14"/>
      <c r="EP1590" s="14"/>
      <c r="EQ1590" s="14"/>
      <c r="ER1590" s="14"/>
      <c r="ES1590" s="14"/>
      <c r="ET1590" s="14"/>
      <c r="EU1590" s="14"/>
      <c r="EV1590" s="14"/>
      <c r="EW1590" s="14"/>
      <c r="EX1590" s="14"/>
      <c r="EY1590" s="14"/>
      <c r="EZ1590" s="14"/>
      <c r="FA1590" s="14"/>
      <c r="FB1590" s="14"/>
      <c r="FC1590" s="14"/>
      <c r="FD1590" s="14"/>
      <c r="FE1590" s="14"/>
      <c r="FF1590" s="14"/>
      <c r="FG1590" s="14"/>
      <c r="FH1590" s="14"/>
      <c r="FI1590" s="14"/>
      <c r="FJ1590" s="14"/>
      <c r="FK1590" s="14"/>
      <c r="FL1590" s="14"/>
      <c r="FM1590" s="14"/>
      <c r="FN1590" s="14"/>
      <c r="FO1590" s="14"/>
      <c r="FP1590" s="14"/>
      <c r="FQ1590" s="14"/>
      <c r="FR1590" s="14"/>
      <c r="FS1590" s="14"/>
      <c r="FT1590" s="14"/>
      <c r="FU1590" s="14"/>
      <c r="FV1590" s="14"/>
      <c r="FW1590" s="14"/>
      <c r="FX1590" s="14"/>
      <c r="FY1590" s="14"/>
      <c r="FZ1590" s="14"/>
      <c r="GA1590" s="14"/>
      <c r="GB1590" s="14"/>
      <c r="GC1590" s="14"/>
      <c r="GD1590" s="14"/>
      <c r="GE1590" s="14"/>
      <c r="GF1590" s="14"/>
      <c r="GG1590" s="14"/>
      <c r="GH1590" s="14"/>
      <c r="GI1590" s="14"/>
      <c r="GJ1590" s="14"/>
      <c r="GK1590" s="14"/>
      <c r="GL1590" s="14"/>
      <c r="GM1590" s="14"/>
      <c r="GN1590" s="14"/>
      <c r="GO1590" s="14"/>
      <c r="GP1590" s="14"/>
      <c r="GQ1590" s="14"/>
      <c r="GR1590" s="14"/>
      <c r="GS1590" s="14"/>
      <c r="GT1590" s="14"/>
      <c r="GU1590" s="14"/>
      <c r="GV1590" s="14"/>
      <c r="GW1590" s="14"/>
      <c r="GX1590" s="14"/>
      <c r="GY1590" s="14"/>
      <c r="GZ1590" s="14"/>
      <c r="HA1590" s="14"/>
      <c r="HB1590" s="14"/>
      <c r="HC1590" s="14"/>
      <c r="HD1590" s="14"/>
      <c r="HE1590" s="14"/>
      <c r="HF1590" s="14"/>
      <c r="HG1590" s="14"/>
      <c r="HH1590" s="14"/>
      <c r="HI1590" s="14"/>
      <c r="HJ1590" s="14"/>
      <c r="HK1590" s="14"/>
      <c r="HL1590" s="14"/>
      <c r="HM1590" s="14"/>
      <c r="HN1590" s="14"/>
      <c r="HO1590" s="14"/>
      <c r="HP1590" s="14"/>
      <c r="HQ1590" s="14"/>
      <c r="HR1590" s="14"/>
      <c r="HS1590" s="14"/>
      <c r="HT1590" s="14"/>
      <c r="HU1590" s="14"/>
      <c r="HV1590" s="14"/>
      <c r="HW1590" s="14"/>
      <c r="HX1590" s="14"/>
      <c r="HY1590" s="14"/>
    </row>
    <row r="1591" spans="1:237" x14ac:dyDescent="0.25">
      <c r="A1591" s="12" t="s">
        <v>2</v>
      </c>
      <c r="B1591" s="6"/>
      <c r="C1591" s="7"/>
      <c r="IB1591" s="8"/>
      <c r="IC1591" s="8"/>
    </row>
    <row r="1592" spans="1:237" x14ac:dyDescent="0.25">
      <c r="A1592" s="12" t="s">
        <v>3</v>
      </c>
      <c r="B1592" s="6"/>
      <c r="C1592" s="7"/>
      <c r="IB1592" s="8"/>
      <c r="IC1592" s="8"/>
    </row>
    <row r="1593" spans="1:237" x14ac:dyDescent="0.25">
      <c r="A1593" s="12" t="s">
        <v>26</v>
      </c>
      <c r="B1593" s="6"/>
      <c r="C1593" s="7"/>
      <c r="IB1593" s="8"/>
      <c r="IC1593" s="8"/>
    </row>
    <row r="1594" spans="1:237" x14ac:dyDescent="0.25">
      <c r="A1594" s="12" t="s">
        <v>5</v>
      </c>
      <c r="B1594" s="6"/>
      <c r="C1594" s="7"/>
      <c r="IB1594" s="8"/>
      <c r="IC1594" s="8"/>
    </row>
    <row r="1595" spans="1:237" ht="31.5" x14ac:dyDescent="0.25">
      <c r="A1595" s="21" t="s">
        <v>27</v>
      </c>
      <c r="B1595" s="22" t="s">
        <v>28</v>
      </c>
      <c r="C1595" s="23">
        <v>631434</v>
      </c>
      <c r="IB1595" s="8"/>
      <c r="IC1595" s="8"/>
    </row>
    <row r="1596" spans="1:237" x14ac:dyDescent="0.25">
      <c r="A1596" s="21" t="s">
        <v>29</v>
      </c>
      <c r="B1596" s="22" t="s">
        <v>30</v>
      </c>
      <c r="C1596" s="23">
        <v>631434</v>
      </c>
      <c r="IB1596" s="8"/>
      <c r="IC1596" s="8"/>
    </row>
    <row r="1597" spans="1:237" x14ac:dyDescent="0.25">
      <c r="A1597" s="21" t="s">
        <v>6</v>
      </c>
      <c r="B1597" s="22" t="s">
        <v>7</v>
      </c>
      <c r="C1597" s="23">
        <v>42976</v>
      </c>
      <c r="IB1597" s="8"/>
      <c r="IC1597" s="8"/>
    </row>
    <row r="1598" spans="1:237" x14ac:dyDescent="0.25">
      <c r="A1598" s="21" t="s">
        <v>33</v>
      </c>
      <c r="B1598" s="22" t="s">
        <v>34</v>
      </c>
      <c r="C1598" s="23">
        <v>8812</v>
      </c>
      <c r="IB1598" s="8"/>
      <c r="IC1598" s="8"/>
    </row>
    <row r="1599" spans="1:237" ht="31.5" x14ac:dyDescent="0.25">
      <c r="A1599" s="21" t="s">
        <v>35</v>
      </c>
      <c r="B1599" s="22" t="s">
        <v>36</v>
      </c>
      <c r="C1599" s="23">
        <v>13334</v>
      </c>
      <c r="IB1599" s="8"/>
      <c r="IC1599" s="8"/>
    </row>
    <row r="1600" spans="1:237" x14ac:dyDescent="0.25">
      <c r="A1600" s="21" t="s">
        <v>45</v>
      </c>
      <c r="B1600" s="22" t="s">
        <v>46</v>
      </c>
      <c r="C1600" s="23">
        <v>12611</v>
      </c>
      <c r="IB1600" s="8"/>
      <c r="IC1600" s="8"/>
    </row>
    <row r="1601" spans="1:237" x14ac:dyDescent="0.25">
      <c r="A1601" s="21" t="s">
        <v>37</v>
      </c>
      <c r="B1601" s="22" t="s">
        <v>38</v>
      </c>
      <c r="C1601" s="23">
        <v>8219</v>
      </c>
      <c r="IB1601" s="8"/>
      <c r="IC1601" s="8"/>
    </row>
    <row r="1602" spans="1:237" x14ac:dyDescent="0.25">
      <c r="A1602" s="21" t="s">
        <v>10</v>
      </c>
      <c r="B1602" s="22" t="s">
        <v>11</v>
      </c>
      <c r="C1602" s="23">
        <v>110567</v>
      </c>
      <c r="IB1602" s="8"/>
      <c r="IC1602" s="8"/>
    </row>
    <row r="1603" spans="1:237" ht="31.5" x14ac:dyDescent="0.25">
      <c r="A1603" s="21" t="s">
        <v>12</v>
      </c>
      <c r="B1603" s="22" t="s">
        <v>13</v>
      </c>
      <c r="C1603" s="23">
        <v>68382</v>
      </c>
      <c r="IB1603" s="8"/>
      <c r="IC1603" s="8"/>
    </row>
    <row r="1604" spans="1:237" x14ac:dyDescent="0.25">
      <c r="A1604" s="21" t="s">
        <v>14</v>
      </c>
      <c r="B1604" s="22" t="s">
        <v>15</v>
      </c>
      <c r="C1604" s="23">
        <v>27271</v>
      </c>
      <c r="IB1604" s="8"/>
      <c r="IC1604" s="8"/>
    </row>
    <row r="1605" spans="1:237" x14ac:dyDescent="0.25">
      <c r="A1605" s="21" t="s">
        <v>16</v>
      </c>
      <c r="B1605" s="22" t="s">
        <v>17</v>
      </c>
      <c r="C1605" s="23">
        <v>14914</v>
      </c>
      <c r="IB1605" s="8"/>
      <c r="IC1605" s="8"/>
    </row>
    <row r="1606" spans="1:237" x14ac:dyDescent="0.25">
      <c r="A1606" s="12" t="s">
        <v>24</v>
      </c>
      <c r="B1606" s="6"/>
      <c r="C1606" s="23">
        <v>784977</v>
      </c>
      <c r="IB1606" s="8"/>
      <c r="IC1606" s="8"/>
    </row>
    <row r="1607" spans="1:237" x14ac:dyDescent="0.25">
      <c r="A1607" s="21"/>
      <c r="B1607" s="6"/>
      <c r="C1607" s="23"/>
      <c r="IB1607" s="8"/>
      <c r="IC1607" s="8"/>
    </row>
    <row r="1608" spans="1:237" x14ac:dyDescent="0.25">
      <c r="A1608" s="12" t="s">
        <v>39</v>
      </c>
      <c r="B1608" s="6"/>
      <c r="C1608" s="23">
        <v>784977</v>
      </c>
      <c r="IB1608" s="8"/>
      <c r="IC1608" s="8"/>
    </row>
    <row r="1609" spans="1:237" x14ac:dyDescent="0.25">
      <c r="A1609" s="21"/>
      <c r="B1609" s="6"/>
      <c r="C1609" s="23"/>
      <c r="IB1609" s="8"/>
      <c r="IC1609" s="8"/>
    </row>
    <row r="1610" spans="1:237" x14ac:dyDescent="0.25">
      <c r="A1610" s="12" t="s">
        <v>40</v>
      </c>
      <c r="B1610" s="6"/>
      <c r="C1610" s="23">
        <v>784977</v>
      </c>
      <c r="IB1610" s="8"/>
      <c r="IC1610" s="8"/>
    </row>
    <row r="1611" spans="1:237" x14ac:dyDescent="0.25">
      <c r="A1611" s="21"/>
      <c r="B1611" s="6"/>
      <c r="C1611" s="23"/>
      <c r="IB1611" s="8"/>
      <c r="IC1611" s="8"/>
    </row>
    <row r="1612" spans="1:237" x14ac:dyDescent="0.25">
      <c r="A1612" s="12" t="s">
        <v>41</v>
      </c>
      <c r="B1612" s="6"/>
      <c r="C1612" s="23">
        <v>784977</v>
      </c>
      <c r="IB1612" s="8"/>
      <c r="IC1612" s="8"/>
    </row>
    <row r="1613" spans="1:237" x14ac:dyDescent="0.25">
      <c r="A1613" s="21"/>
      <c r="B1613" s="6"/>
      <c r="C1613" s="23"/>
      <c r="IB1613" s="8"/>
      <c r="IC1613" s="8"/>
    </row>
    <row r="1614" spans="1:237" x14ac:dyDescent="0.25">
      <c r="A1614" s="21"/>
      <c r="B1614" s="6"/>
      <c r="C1614" s="23"/>
      <c r="IB1614" s="8"/>
      <c r="IC1614" s="8"/>
    </row>
    <row r="1615" spans="1:237" x14ac:dyDescent="0.25">
      <c r="A1615" s="12" t="s">
        <v>42</v>
      </c>
      <c r="B1615" s="6"/>
      <c r="C1615" s="7"/>
      <c r="IB1615" s="8"/>
      <c r="IC1615" s="8"/>
    </row>
    <row r="1616" spans="1:237" x14ac:dyDescent="0.25">
      <c r="A1616" s="12" t="s">
        <v>43</v>
      </c>
      <c r="B1616" s="6"/>
      <c r="C1616" s="7"/>
      <c r="IB1616" s="8"/>
      <c r="IC1616" s="8"/>
    </row>
    <row r="1617" spans="1:237" x14ac:dyDescent="0.25">
      <c r="A1617" s="12" t="s">
        <v>44</v>
      </c>
      <c r="B1617" s="6"/>
      <c r="C1617" s="7"/>
      <c r="IB1617" s="8"/>
      <c r="IC1617" s="8"/>
    </row>
    <row r="1618" spans="1:237" x14ac:dyDescent="0.25">
      <c r="A1618" s="12" t="s">
        <v>5</v>
      </c>
      <c r="B1618" s="6"/>
      <c r="C1618" s="7"/>
      <c r="IB1618" s="8"/>
      <c r="IC1618" s="8"/>
    </row>
    <row r="1619" spans="1:237" x14ac:dyDescent="0.25">
      <c r="A1619" s="21" t="s">
        <v>6</v>
      </c>
      <c r="B1619" s="22" t="s">
        <v>7</v>
      </c>
      <c r="C1619" s="23">
        <v>4000</v>
      </c>
      <c r="IB1619" s="8"/>
      <c r="IC1619" s="8"/>
    </row>
    <row r="1620" spans="1:237" x14ac:dyDescent="0.25">
      <c r="A1620" s="21" t="s">
        <v>33</v>
      </c>
      <c r="B1620" s="22" t="s">
        <v>34</v>
      </c>
      <c r="C1620" s="23">
        <v>4000</v>
      </c>
      <c r="IB1620" s="8"/>
      <c r="IC1620" s="8"/>
    </row>
    <row r="1621" spans="1:237" x14ac:dyDescent="0.25">
      <c r="A1621" s="21" t="s">
        <v>10</v>
      </c>
      <c r="B1621" s="22" t="s">
        <v>11</v>
      </c>
      <c r="C1621" s="23">
        <v>475</v>
      </c>
      <c r="IB1621" s="8"/>
      <c r="IC1621" s="8"/>
    </row>
    <row r="1622" spans="1:237" ht="31.5" x14ac:dyDescent="0.25">
      <c r="A1622" s="21" t="s">
        <v>12</v>
      </c>
      <c r="B1622" s="22" t="s">
        <v>13</v>
      </c>
      <c r="C1622" s="23">
        <v>247</v>
      </c>
      <c r="IB1622" s="8"/>
      <c r="IC1622" s="8"/>
    </row>
    <row r="1623" spans="1:237" x14ac:dyDescent="0.25">
      <c r="A1623" s="21" t="s">
        <v>14</v>
      </c>
      <c r="B1623" s="22" t="s">
        <v>15</v>
      </c>
      <c r="C1623" s="23">
        <v>144</v>
      </c>
      <c r="IB1623" s="8"/>
      <c r="IC1623" s="8"/>
    </row>
    <row r="1624" spans="1:237" x14ac:dyDescent="0.25">
      <c r="A1624" s="21" t="s">
        <v>16</v>
      </c>
      <c r="B1624" s="22" t="s">
        <v>17</v>
      </c>
      <c r="C1624" s="23">
        <v>84</v>
      </c>
      <c r="IB1624" s="8"/>
      <c r="IC1624" s="8"/>
    </row>
    <row r="1625" spans="1:237" x14ac:dyDescent="0.25">
      <c r="A1625" s="12" t="s">
        <v>24</v>
      </c>
      <c r="B1625" s="6"/>
      <c r="C1625" s="23">
        <v>4475</v>
      </c>
      <c r="IB1625" s="8"/>
      <c r="IC1625" s="8"/>
    </row>
    <row r="1626" spans="1:237" x14ac:dyDescent="0.25">
      <c r="A1626" s="21"/>
      <c r="B1626" s="6"/>
      <c r="C1626" s="23"/>
      <c r="IB1626" s="8"/>
      <c r="IC1626" s="8"/>
    </row>
    <row r="1627" spans="1:237" x14ac:dyDescent="0.25">
      <c r="A1627" s="12" t="s">
        <v>51</v>
      </c>
      <c r="B1627" s="6"/>
      <c r="C1627" s="23">
        <v>4475</v>
      </c>
      <c r="IB1627" s="8"/>
      <c r="IC1627" s="8"/>
    </row>
    <row r="1628" spans="1:237" x14ac:dyDescent="0.25">
      <c r="A1628" s="21"/>
      <c r="B1628" s="6"/>
      <c r="C1628" s="23"/>
      <c r="IB1628" s="8"/>
      <c r="IC1628" s="8"/>
    </row>
    <row r="1629" spans="1:237" x14ac:dyDescent="0.25">
      <c r="A1629" s="12" t="s">
        <v>52</v>
      </c>
      <c r="B1629" s="6"/>
      <c r="C1629" s="23">
        <v>4475</v>
      </c>
      <c r="IB1629" s="8"/>
      <c r="IC1629" s="8"/>
    </row>
    <row r="1630" spans="1:237" x14ac:dyDescent="0.25">
      <c r="A1630" s="21"/>
      <c r="B1630" s="6"/>
      <c r="C1630" s="23"/>
      <c r="IB1630" s="8"/>
      <c r="IC1630" s="8"/>
    </row>
    <row r="1631" spans="1:237" ht="31.5" x14ac:dyDescent="0.25">
      <c r="A1631" s="12" t="s">
        <v>53</v>
      </c>
      <c r="B1631" s="6"/>
      <c r="C1631" s="7"/>
      <c r="IB1631" s="8"/>
      <c r="IC1631" s="8"/>
    </row>
    <row r="1632" spans="1:237" ht="31.5" x14ac:dyDescent="0.25">
      <c r="A1632" s="12" t="s">
        <v>64</v>
      </c>
      <c r="B1632" s="6"/>
      <c r="C1632" s="7"/>
      <c r="IB1632" s="8"/>
      <c r="IC1632" s="8"/>
    </row>
    <row r="1633" spans="1:237" x14ac:dyDescent="0.25">
      <c r="A1633" s="12" t="s">
        <v>59</v>
      </c>
      <c r="B1633" s="6"/>
      <c r="C1633" s="7"/>
      <c r="IB1633" s="8"/>
      <c r="IC1633" s="8"/>
    </row>
    <row r="1634" spans="1:237" x14ac:dyDescent="0.25">
      <c r="A1634" s="21" t="s">
        <v>60</v>
      </c>
      <c r="B1634" s="22" t="s">
        <v>61</v>
      </c>
      <c r="C1634" s="23">
        <v>729</v>
      </c>
      <c r="IB1634" s="8"/>
      <c r="IC1634" s="8"/>
    </row>
    <row r="1635" spans="1:237" x14ac:dyDescent="0.25">
      <c r="A1635" s="12" t="s">
        <v>62</v>
      </c>
      <c r="B1635" s="6"/>
      <c r="C1635" s="23">
        <v>729</v>
      </c>
      <c r="IB1635" s="8"/>
      <c r="IC1635" s="8"/>
    </row>
    <row r="1636" spans="1:237" x14ac:dyDescent="0.25">
      <c r="A1636" s="21"/>
      <c r="B1636" s="6"/>
      <c r="C1636" s="23"/>
      <c r="IB1636" s="8"/>
      <c r="IC1636" s="8"/>
    </row>
    <row r="1637" spans="1:237" ht="31.5" x14ac:dyDescent="0.25">
      <c r="A1637" s="12" t="s">
        <v>65</v>
      </c>
      <c r="B1637" s="6"/>
      <c r="C1637" s="23">
        <v>729</v>
      </c>
      <c r="IB1637" s="8"/>
      <c r="IC1637" s="8"/>
    </row>
    <row r="1638" spans="1:237" x14ac:dyDescent="0.25">
      <c r="A1638" s="21"/>
      <c r="B1638" s="6"/>
      <c r="C1638" s="23"/>
      <c r="IB1638" s="8"/>
      <c r="IC1638" s="8"/>
    </row>
    <row r="1639" spans="1:237" ht="31.5" x14ac:dyDescent="0.25">
      <c r="A1639" s="12" t="s">
        <v>66</v>
      </c>
      <c r="B1639" s="6"/>
      <c r="C1639" s="23">
        <v>729</v>
      </c>
      <c r="IB1639" s="8"/>
      <c r="IC1639" s="8"/>
    </row>
    <row r="1640" spans="1:237" x14ac:dyDescent="0.25">
      <c r="A1640" s="21"/>
      <c r="B1640" s="6"/>
      <c r="C1640" s="23"/>
      <c r="IB1640" s="8"/>
      <c r="IC1640" s="8"/>
    </row>
    <row r="1641" spans="1:237" x14ac:dyDescent="0.25">
      <c r="A1641" s="12" t="s">
        <v>67</v>
      </c>
      <c r="B1641" s="6"/>
      <c r="C1641" s="23">
        <v>5204</v>
      </c>
      <c r="IB1641" s="8"/>
      <c r="IC1641" s="8"/>
    </row>
    <row r="1642" spans="1:237" x14ac:dyDescent="0.25">
      <c r="A1642" s="21"/>
      <c r="B1642" s="6"/>
      <c r="C1642" s="23"/>
      <c r="IB1642" s="8"/>
      <c r="IC1642" s="8"/>
    </row>
    <row r="1643" spans="1:237" x14ac:dyDescent="0.25">
      <c r="A1643" s="21"/>
      <c r="B1643" s="6"/>
      <c r="C1643" s="23"/>
      <c r="IB1643" s="8"/>
      <c r="IC1643" s="8"/>
    </row>
    <row r="1644" spans="1:237" x14ac:dyDescent="0.25">
      <c r="A1644" s="12" t="s">
        <v>68</v>
      </c>
      <c r="B1644" s="6"/>
      <c r="C1644" s="7"/>
      <c r="IB1644" s="8"/>
      <c r="IC1644" s="8"/>
    </row>
    <row r="1645" spans="1:237" x14ac:dyDescent="0.25">
      <c r="A1645" s="12" t="s">
        <v>69</v>
      </c>
      <c r="B1645" s="6"/>
      <c r="C1645" s="7"/>
      <c r="IB1645" s="8"/>
      <c r="IC1645" s="8"/>
    </row>
    <row r="1646" spans="1:237" x14ac:dyDescent="0.25">
      <c r="A1646" s="12" t="s">
        <v>70</v>
      </c>
      <c r="B1646" s="6"/>
      <c r="C1646" s="7"/>
      <c r="IB1646" s="8"/>
      <c r="IC1646" s="8"/>
    </row>
    <row r="1647" spans="1:237" x14ac:dyDescent="0.25">
      <c r="A1647" s="12" t="s">
        <v>5</v>
      </c>
      <c r="B1647" s="6"/>
      <c r="C1647" s="7"/>
      <c r="IB1647" s="8"/>
      <c r="IC1647" s="8"/>
    </row>
    <row r="1648" spans="1:237" x14ac:dyDescent="0.25">
      <c r="A1648" s="21" t="s">
        <v>18</v>
      </c>
      <c r="B1648" s="22" t="s">
        <v>19</v>
      </c>
      <c r="C1648" s="23">
        <v>825</v>
      </c>
      <c r="IB1648" s="8"/>
      <c r="IC1648" s="8"/>
    </row>
    <row r="1649" spans="1:237" x14ac:dyDescent="0.25">
      <c r="A1649" s="21" t="s">
        <v>73</v>
      </c>
      <c r="B1649" s="22" t="s">
        <v>74</v>
      </c>
      <c r="C1649" s="23">
        <v>385</v>
      </c>
      <c r="IB1649" s="8"/>
      <c r="IC1649" s="8"/>
    </row>
    <row r="1650" spans="1:237" x14ac:dyDescent="0.25">
      <c r="A1650" s="21" t="s">
        <v>20</v>
      </c>
      <c r="B1650" s="22" t="s">
        <v>21</v>
      </c>
      <c r="C1650" s="23">
        <v>440</v>
      </c>
      <c r="IB1650" s="8"/>
      <c r="IC1650" s="8"/>
    </row>
    <row r="1651" spans="1:237" x14ac:dyDescent="0.25">
      <c r="A1651" s="21" t="s">
        <v>49</v>
      </c>
      <c r="B1651" s="22" t="s">
        <v>50</v>
      </c>
      <c r="C1651" s="23">
        <v>0</v>
      </c>
      <c r="IB1651" s="8"/>
      <c r="IC1651" s="8"/>
    </row>
    <row r="1652" spans="1:237" x14ac:dyDescent="0.25">
      <c r="A1652" s="12" t="s">
        <v>24</v>
      </c>
      <c r="B1652" s="6"/>
      <c r="C1652" s="23">
        <v>825</v>
      </c>
      <c r="IB1652" s="8"/>
      <c r="IC1652" s="8"/>
    </row>
    <row r="1653" spans="1:237" x14ac:dyDescent="0.25">
      <c r="A1653" s="12" t="s">
        <v>59</v>
      </c>
      <c r="B1653" s="6"/>
      <c r="C1653" s="7"/>
      <c r="IB1653" s="8"/>
      <c r="IC1653" s="8"/>
    </row>
    <row r="1654" spans="1:237" x14ac:dyDescent="0.25">
      <c r="A1654" s="21" t="s">
        <v>87</v>
      </c>
      <c r="B1654" s="22" t="s">
        <v>88</v>
      </c>
      <c r="C1654" s="23">
        <v>14400</v>
      </c>
      <c r="IB1654" s="8"/>
      <c r="IC1654" s="8"/>
    </row>
    <row r="1655" spans="1:237" x14ac:dyDescent="0.25">
      <c r="A1655" s="21" t="s">
        <v>293</v>
      </c>
      <c r="B1655" s="22" t="s">
        <v>294</v>
      </c>
      <c r="C1655" s="23">
        <v>14400</v>
      </c>
      <c r="IB1655" s="8"/>
      <c r="IC1655" s="8"/>
    </row>
    <row r="1656" spans="1:237" x14ac:dyDescent="0.25">
      <c r="A1656" s="12" t="s">
        <v>62</v>
      </c>
      <c r="B1656" s="6"/>
      <c r="C1656" s="23">
        <v>14400</v>
      </c>
      <c r="IB1656" s="8"/>
      <c r="IC1656" s="8"/>
    </row>
    <row r="1657" spans="1:237" x14ac:dyDescent="0.25">
      <c r="A1657" s="21"/>
      <c r="B1657" s="6"/>
      <c r="C1657" s="23"/>
      <c r="IB1657" s="8"/>
      <c r="IC1657" s="8"/>
    </row>
    <row r="1658" spans="1:237" x14ac:dyDescent="0.25">
      <c r="A1658" s="12" t="s">
        <v>93</v>
      </c>
      <c r="B1658" s="6"/>
      <c r="C1658" s="23">
        <v>15225</v>
      </c>
      <c r="IB1658" s="8"/>
      <c r="IC1658" s="8"/>
    </row>
    <row r="1659" spans="1:237" x14ac:dyDescent="0.25">
      <c r="A1659" s="21"/>
      <c r="B1659" s="6"/>
      <c r="C1659" s="23"/>
      <c r="IB1659" s="8"/>
      <c r="IC1659" s="8"/>
    </row>
    <row r="1660" spans="1:237" x14ac:dyDescent="0.25">
      <c r="A1660" s="12" t="s">
        <v>96</v>
      </c>
      <c r="B1660" s="6"/>
      <c r="C1660" s="7"/>
      <c r="IB1660" s="8"/>
      <c r="IC1660" s="8"/>
    </row>
    <row r="1661" spans="1:237" x14ac:dyDescent="0.25">
      <c r="A1661" s="12" t="s">
        <v>5</v>
      </c>
      <c r="B1661" s="6"/>
      <c r="C1661" s="7"/>
      <c r="IB1661" s="8"/>
      <c r="IC1661" s="8"/>
    </row>
    <row r="1662" spans="1:237" x14ac:dyDescent="0.25">
      <c r="A1662" s="21" t="s">
        <v>18</v>
      </c>
      <c r="B1662" s="22" t="s">
        <v>19</v>
      </c>
      <c r="C1662" s="23">
        <v>55382</v>
      </c>
      <c r="IB1662" s="8"/>
      <c r="IC1662" s="8"/>
    </row>
    <row r="1663" spans="1:237" x14ac:dyDescent="0.25">
      <c r="A1663" s="21" t="s">
        <v>20</v>
      </c>
      <c r="B1663" s="22" t="s">
        <v>21</v>
      </c>
      <c r="C1663" s="23">
        <v>55382</v>
      </c>
      <c r="IB1663" s="8"/>
      <c r="IC1663" s="8"/>
    </row>
    <row r="1664" spans="1:237" x14ac:dyDescent="0.25">
      <c r="A1664" s="12" t="s">
        <v>24</v>
      </c>
      <c r="B1664" s="6"/>
      <c r="C1664" s="23">
        <v>55382</v>
      </c>
      <c r="IB1664" s="8"/>
      <c r="IC1664" s="8"/>
    </row>
    <row r="1665" spans="1:237" x14ac:dyDescent="0.25">
      <c r="A1665" s="12" t="s">
        <v>59</v>
      </c>
      <c r="B1665" s="6"/>
      <c r="C1665" s="7"/>
      <c r="IB1665" s="8"/>
      <c r="IC1665" s="8"/>
    </row>
    <row r="1666" spans="1:237" x14ac:dyDescent="0.25">
      <c r="A1666" s="21" t="s">
        <v>60</v>
      </c>
      <c r="B1666" s="22" t="s">
        <v>61</v>
      </c>
      <c r="C1666" s="23">
        <v>126555</v>
      </c>
      <c r="IB1666" s="8"/>
      <c r="IC1666" s="8"/>
    </row>
    <row r="1667" spans="1:237" x14ac:dyDescent="0.25">
      <c r="A1667" s="21" t="s">
        <v>87</v>
      </c>
      <c r="B1667" s="22" t="s">
        <v>88</v>
      </c>
      <c r="C1667" s="23">
        <v>11910</v>
      </c>
      <c r="IB1667" s="8"/>
      <c r="IC1667" s="8"/>
    </row>
    <row r="1668" spans="1:237" x14ac:dyDescent="0.25">
      <c r="A1668" s="21" t="s">
        <v>89</v>
      </c>
      <c r="B1668" s="22" t="s">
        <v>90</v>
      </c>
      <c r="C1668" s="23">
        <v>11910</v>
      </c>
      <c r="IB1668" s="8"/>
      <c r="IC1668" s="8"/>
    </row>
    <row r="1669" spans="1:237" x14ac:dyDescent="0.25">
      <c r="A1669" s="12" t="s">
        <v>62</v>
      </c>
      <c r="B1669" s="6"/>
      <c r="C1669" s="23">
        <v>138465</v>
      </c>
      <c r="IB1669" s="8"/>
      <c r="IC1669" s="8"/>
    </row>
    <row r="1670" spans="1:237" x14ac:dyDescent="0.25">
      <c r="A1670" s="21"/>
      <c r="B1670" s="6"/>
      <c r="C1670" s="23"/>
      <c r="IB1670" s="8"/>
      <c r="IC1670" s="8"/>
    </row>
    <row r="1671" spans="1:237" x14ac:dyDescent="0.25">
      <c r="A1671" s="12" t="s">
        <v>121</v>
      </c>
      <c r="B1671" s="6"/>
      <c r="C1671" s="23">
        <v>193847</v>
      </c>
      <c r="IB1671" s="8"/>
      <c r="IC1671" s="8"/>
    </row>
    <row r="1672" spans="1:237" x14ac:dyDescent="0.25">
      <c r="A1672" s="21"/>
      <c r="B1672" s="6"/>
      <c r="C1672" s="23"/>
      <c r="IB1672" s="8"/>
      <c r="IC1672" s="8"/>
    </row>
    <row r="1673" spans="1:237" x14ac:dyDescent="0.25">
      <c r="A1673" s="12" t="s">
        <v>128</v>
      </c>
      <c r="B1673" s="6"/>
      <c r="C1673" s="7"/>
      <c r="IB1673" s="8"/>
      <c r="IC1673" s="8"/>
    </row>
    <row r="1674" spans="1:237" x14ac:dyDescent="0.25">
      <c r="A1674" s="12" t="s">
        <v>5</v>
      </c>
      <c r="B1674" s="6"/>
      <c r="C1674" s="7"/>
      <c r="IB1674" s="8"/>
      <c r="IC1674" s="8"/>
    </row>
    <row r="1675" spans="1:237" ht="31.5" x14ac:dyDescent="0.25">
      <c r="A1675" s="21" t="s">
        <v>27</v>
      </c>
      <c r="B1675" s="22" t="s">
        <v>28</v>
      </c>
      <c r="C1675" s="23">
        <v>4843</v>
      </c>
      <c r="IB1675" s="8"/>
      <c r="IC1675" s="8"/>
    </row>
    <row r="1676" spans="1:237" x14ac:dyDescent="0.25">
      <c r="A1676" s="21" t="s">
        <v>29</v>
      </c>
      <c r="B1676" s="22" t="s">
        <v>30</v>
      </c>
      <c r="C1676" s="23">
        <v>4843</v>
      </c>
      <c r="IB1676" s="8"/>
      <c r="IC1676" s="8"/>
    </row>
    <row r="1677" spans="1:237" x14ac:dyDescent="0.25">
      <c r="A1677" s="21" t="s">
        <v>6</v>
      </c>
      <c r="B1677" s="22" t="s">
        <v>7</v>
      </c>
      <c r="C1677" s="23">
        <v>95</v>
      </c>
      <c r="IB1677" s="8"/>
      <c r="IC1677" s="8"/>
    </row>
    <row r="1678" spans="1:237" ht="31.5" x14ac:dyDescent="0.25">
      <c r="A1678" s="21" t="s">
        <v>35</v>
      </c>
      <c r="B1678" s="22" t="s">
        <v>36</v>
      </c>
      <c r="C1678" s="23">
        <v>95</v>
      </c>
      <c r="IB1678" s="8"/>
      <c r="IC1678" s="8"/>
    </row>
    <row r="1679" spans="1:237" x14ac:dyDescent="0.25">
      <c r="A1679" s="21" t="s">
        <v>10</v>
      </c>
      <c r="B1679" s="22" t="s">
        <v>11</v>
      </c>
      <c r="C1679" s="23">
        <v>1137</v>
      </c>
      <c r="IB1679" s="8"/>
      <c r="IC1679" s="8"/>
    </row>
    <row r="1680" spans="1:237" ht="31.5" x14ac:dyDescent="0.25">
      <c r="A1680" s="21" t="s">
        <v>12</v>
      </c>
      <c r="B1680" s="22" t="s">
        <v>13</v>
      </c>
      <c r="C1680" s="23">
        <v>557</v>
      </c>
      <c r="IB1680" s="8"/>
      <c r="IC1680" s="8"/>
    </row>
    <row r="1681" spans="1:237" x14ac:dyDescent="0.25">
      <c r="A1681" s="21" t="s">
        <v>71</v>
      </c>
      <c r="B1681" s="22" t="s">
        <v>72</v>
      </c>
      <c r="C1681" s="23">
        <v>209</v>
      </c>
      <c r="IB1681" s="8"/>
      <c r="IC1681" s="8"/>
    </row>
    <row r="1682" spans="1:237" x14ac:dyDescent="0.25">
      <c r="A1682" s="21" t="s">
        <v>14</v>
      </c>
      <c r="B1682" s="22" t="s">
        <v>15</v>
      </c>
      <c r="C1682" s="23">
        <v>234</v>
      </c>
      <c r="IB1682" s="8"/>
      <c r="IC1682" s="8"/>
    </row>
    <row r="1683" spans="1:237" x14ac:dyDescent="0.25">
      <c r="A1683" s="21" t="s">
        <v>16</v>
      </c>
      <c r="B1683" s="22" t="s">
        <v>17</v>
      </c>
      <c r="C1683" s="23">
        <v>137</v>
      </c>
      <c r="IB1683" s="8"/>
      <c r="IC1683" s="8"/>
    </row>
    <row r="1684" spans="1:237" x14ac:dyDescent="0.25">
      <c r="A1684" s="12" t="s">
        <v>24</v>
      </c>
      <c r="B1684" s="6"/>
      <c r="C1684" s="23">
        <v>6075</v>
      </c>
      <c r="IB1684" s="8"/>
      <c r="IC1684" s="8"/>
    </row>
    <row r="1685" spans="1:237" x14ac:dyDescent="0.25">
      <c r="A1685" s="21"/>
      <c r="B1685" s="6"/>
      <c r="C1685" s="23"/>
      <c r="IB1685" s="8"/>
      <c r="IC1685" s="8"/>
    </row>
    <row r="1686" spans="1:237" x14ac:dyDescent="0.25">
      <c r="A1686" s="12" t="s">
        <v>129</v>
      </c>
      <c r="B1686" s="6"/>
      <c r="C1686" s="23">
        <v>6075</v>
      </c>
      <c r="IB1686" s="8"/>
      <c r="IC1686" s="8"/>
    </row>
    <row r="1687" spans="1:237" x14ac:dyDescent="0.25">
      <c r="A1687" s="21"/>
      <c r="B1687" s="6"/>
      <c r="C1687" s="23"/>
      <c r="IB1687" s="8"/>
      <c r="IC1687" s="8"/>
    </row>
    <row r="1688" spans="1:237" x14ac:dyDescent="0.25">
      <c r="A1688" s="12" t="s">
        <v>134</v>
      </c>
      <c r="B1688" s="6"/>
      <c r="C1688" s="23">
        <v>215147</v>
      </c>
      <c r="IB1688" s="8"/>
      <c r="IC1688" s="8"/>
    </row>
    <row r="1689" spans="1:237" x14ac:dyDescent="0.25">
      <c r="A1689" s="21"/>
      <c r="B1689" s="6"/>
      <c r="C1689" s="23"/>
      <c r="IB1689" s="8"/>
      <c r="IC1689" s="8"/>
    </row>
    <row r="1690" spans="1:237" x14ac:dyDescent="0.25">
      <c r="A1690" s="12" t="s">
        <v>135</v>
      </c>
      <c r="B1690" s="6"/>
      <c r="C1690" s="23">
        <v>215147</v>
      </c>
      <c r="IB1690" s="8"/>
      <c r="IC1690" s="8"/>
    </row>
    <row r="1691" spans="1:237" x14ac:dyDescent="0.25">
      <c r="A1691" s="21"/>
      <c r="B1691" s="6"/>
      <c r="C1691" s="23"/>
      <c r="IB1691" s="8"/>
      <c r="IC1691" s="8"/>
    </row>
    <row r="1692" spans="1:237" x14ac:dyDescent="0.25">
      <c r="A1692" s="21"/>
      <c r="B1692" s="6"/>
      <c r="C1692" s="23"/>
      <c r="IB1692" s="8"/>
      <c r="IC1692" s="8"/>
    </row>
    <row r="1693" spans="1:237" x14ac:dyDescent="0.25">
      <c r="A1693" s="12" t="s">
        <v>136</v>
      </c>
      <c r="B1693" s="6"/>
      <c r="C1693" s="7"/>
      <c r="IB1693" s="8"/>
      <c r="IC1693" s="8"/>
    </row>
    <row r="1694" spans="1:237" x14ac:dyDescent="0.25">
      <c r="A1694" s="12" t="s">
        <v>69</v>
      </c>
      <c r="B1694" s="6"/>
      <c r="C1694" s="7"/>
      <c r="IB1694" s="8"/>
      <c r="IC1694" s="8"/>
    </row>
    <row r="1695" spans="1:237" x14ac:dyDescent="0.25">
      <c r="A1695" s="12" t="s">
        <v>141</v>
      </c>
      <c r="B1695" s="6"/>
      <c r="C1695" s="7"/>
      <c r="IB1695" s="8"/>
      <c r="IC1695" s="8"/>
    </row>
    <row r="1696" spans="1:237" x14ac:dyDescent="0.25">
      <c r="A1696" s="12" t="s">
        <v>5</v>
      </c>
      <c r="B1696" s="6"/>
      <c r="C1696" s="7"/>
      <c r="IB1696" s="8"/>
      <c r="IC1696" s="8"/>
    </row>
    <row r="1697" spans="1:237" x14ac:dyDescent="0.25">
      <c r="A1697" s="21" t="s">
        <v>105</v>
      </c>
      <c r="B1697" s="22" t="s">
        <v>106</v>
      </c>
      <c r="C1697" s="23">
        <v>390</v>
      </c>
      <c r="IB1697" s="8"/>
      <c r="IC1697" s="8"/>
    </row>
    <row r="1698" spans="1:237" x14ac:dyDescent="0.25">
      <c r="A1698" s="21" t="s">
        <v>107</v>
      </c>
      <c r="B1698" s="22" t="s">
        <v>108</v>
      </c>
      <c r="C1698" s="23">
        <v>390</v>
      </c>
      <c r="IB1698" s="8"/>
      <c r="IC1698" s="8"/>
    </row>
    <row r="1699" spans="1:237" x14ac:dyDescent="0.25">
      <c r="A1699" s="12" t="s">
        <v>24</v>
      </c>
      <c r="B1699" s="6"/>
      <c r="C1699" s="23">
        <v>390</v>
      </c>
      <c r="IB1699" s="8"/>
      <c r="IC1699" s="8"/>
    </row>
    <row r="1700" spans="1:237" x14ac:dyDescent="0.25">
      <c r="A1700" s="21"/>
      <c r="B1700" s="6"/>
      <c r="C1700" s="23"/>
      <c r="IB1700" s="8"/>
      <c r="IC1700" s="8"/>
    </row>
    <row r="1701" spans="1:237" x14ac:dyDescent="0.25">
      <c r="A1701" s="12" t="s">
        <v>142</v>
      </c>
      <c r="B1701" s="6"/>
      <c r="C1701" s="23">
        <v>390</v>
      </c>
      <c r="IB1701" s="8"/>
      <c r="IC1701" s="8"/>
    </row>
    <row r="1702" spans="1:237" x14ac:dyDescent="0.25">
      <c r="A1702" s="21"/>
      <c r="B1702" s="6"/>
      <c r="C1702" s="23"/>
      <c r="IB1702" s="8"/>
      <c r="IC1702" s="8"/>
    </row>
    <row r="1703" spans="1:237" x14ac:dyDescent="0.25">
      <c r="A1703" s="12" t="s">
        <v>134</v>
      </c>
      <c r="B1703" s="6"/>
      <c r="C1703" s="23">
        <v>390</v>
      </c>
      <c r="IB1703" s="8"/>
      <c r="IC1703" s="8"/>
    </row>
    <row r="1704" spans="1:237" x14ac:dyDescent="0.25">
      <c r="A1704" s="21"/>
      <c r="B1704" s="6"/>
      <c r="C1704" s="23"/>
      <c r="IB1704" s="8"/>
      <c r="IC1704" s="8"/>
    </row>
    <row r="1705" spans="1:237" x14ac:dyDescent="0.25">
      <c r="A1705" s="12" t="s">
        <v>143</v>
      </c>
      <c r="B1705" s="6"/>
      <c r="C1705" s="23">
        <v>390</v>
      </c>
      <c r="IB1705" s="8"/>
      <c r="IC1705" s="8"/>
    </row>
    <row r="1706" spans="1:237" x14ac:dyDescent="0.25">
      <c r="A1706" s="21"/>
      <c r="B1706" s="6"/>
      <c r="C1706" s="23"/>
      <c r="IB1706" s="8"/>
      <c r="IC1706" s="8"/>
    </row>
    <row r="1707" spans="1:237" x14ac:dyDescent="0.25">
      <c r="A1707" s="21"/>
      <c r="B1707" s="6"/>
      <c r="C1707" s="23"/>
      <c r="IB1707" s="8"/>
      <c r="IC1707" s="8"/>
    </row>
    <row r="1708" spans="1:237" x14ac:dyDescent="0.25">
      <c r="A1708" s="12" t="s">
        <v>144</v>
      </c>
      <c r="B1708" s="6"/>
      <c r="C1708" s="7"/>
      <c r="IB1708" s="8"/>
      <c r="IC1708" s="8"/>
    </row>
    <row r="1709" spans="1:237" ht="31.5" x14ac:dyDescent="0.25">
      <c r="A1709" s="12" t="s">
        <v>145</v>
      </c>
      <c r="B1709" s="6"/>
      <c r="C1709" s="7"/>
      <c r="IB1709" s="8"/>
      <c r="IC1709" s="8"/>
    </row>
    <row r="1710" spans="1:237" x14ac:dyDescent="0.25">
      <c r="A1710" s="12" t="s">
        <v>148</v>
      </c>
      <c r="B1710" s="6"/>
      <c r="C1710" s="7"/>
      <c r="IB1710" s="8"/>
      <c r="IC1710" s="8"/>
    </row>
    <row r="1711" spans="1:237" x14ac:dyDescent="0.25">
      <c r="A1711" s="12" t="s">
        <v>5</v>
      </c>
      <c r="B1711" s="6"/>
      <c r="C1711" s="7"/>
      <c r="IB1711" s="8"/>
      <c r="IC1711" s="8"/>
    </row>
    <row r="1712" spans="1:237" x14ac:dyDescent="0.25">
      <c r="A1712" s="21" t="s">
        <v>18</v>
      </c>
      <c r="B1712" s="22" t="s">
        <v>19</v>
      </c>
      <c r="C1712" s="23">
        <v>526</v>
      </c>
      <c r="IB1712" s="8"/>
      <c r="IC1712" s="8"/>
    </row>
    <row r="1713" spans="1:237" x14ac:dyDescent="0.25">
      <c r="A1713" s="21" t="s">
        <v>47</v>
      </c>
      <c r="B1713" s="22" t="s">
        <v>48</v>
      </c>
      <c r="C1713" s="23">
        <v>526</v>
      </c>
      <c r="IB1713" s="8"/>
      <c r="IC1713" s="8"/>
    </row>
    <row r="1714" spans="1:237" x14ac:dyDescent="0.25">
      <c r="A1714" s="12" t="s">
        <v>24</v>
      </c>
      <c r="B1714" s="6"/>
      <c r="C1714" s="23">
        <v>526</v>
      </c>
      <c r="IB1714" s="8"/>
      <c r="IC1714" s="8"/>
    </row>
    <row r="1715" spans="1:237" x14ac:dyDescent="0.25">
      <c r="A1715" s="12" t="s">
        <v>59</v>
      </c>
      <c r="B1715" s="6"/>
      <c r="C1715" s="7"/>
      <c r="IB1715" s="8"/>
      <c r="IC1715" s="8"/>
    </row>
    <row r="1716" spans="1:237" x14ac:dyDescent="0.25">
      <c r="A1716" s="21" t="s">
        <v>87</v>
      </c>
      <c r="B1716" s="22" t="s">
        <v>88</v>
      </c>
      <c r="C1716" s="23">
        <v>9250</v>
      </c>
      <c r="IB1716" s="8"/>
      <c r="IC1716" s="8"/>
    </row>
    <row r="1717" spans="1:237" x14ac:dyDescent="0.25">
      <c r="A1717" s="21" t="s">
        <v>89</v>
      </c>
      <c r="B1717" s="22" t="s">
        <v>90</v>
      </c>
      <c r="C1717" s="23">
        <v>9250</v>
      </c>
      <c r="IB1717" s="8"/>
      <c r="IC1717" s="8"/>
    </row>
    <row r="1718" spans="1:237" x14ac:dyDescent="0.25">
      <c r="A1718" s="12" t="s">
        <v>62</v>
      </c>
      <c r="B1718" s="6"/>
      <c r="C1718" s="23">
        <v>9250</v>
      </c>
      <c r="IB1718" s="8"/>
      <c r="IC1718" s="8"/>
    </row>
    <row r="1719" spans="1:237" x14ac:dyDescent="0.25">
      <c r="A1719" s="21"/>
      <c r="B1719" s="6"/>
      <c r="C1719" s="23"/>
      <c r="IB1719" s="8"/>
      <c r="IC1719" s="8"/>
    </row>
    <row r="1720" spans="1:237" x14ac:dyDescent="0.25">
      <c r="A1720" s="12" t="s">
        <v>151</v>
      </c>
      <c r="B1720" s="6"/>
      <c r="C1720" s="23">
        <v>9776</v>
      </c>
      <c r="IB1720" s="8"/>
      <c r="IC1720" s="8"/>
    </row>
    <row r="1721" spans="1:237" x14ac:dyDescent="0.25">
      <c r="A1721" s="21"/>
      <c r="B1721" s="6"/>
      <c r="C1721" s="23"/>
      <c r="IB1721" s="8"/>
      <c r="IC1721" s="8"/>
    </row>
    <row r="1722" spans="1:237" x14ac:dyDescent="0.25">
      <c r="A1722" s="12" t="s">
        <v>152</v>
      </c>
      <c r="B1722" s="6"/>
      <c r="C1722" s="7"/>
      <c r="IB1722" s="8"/>
      <c r="IC1722" s="8"/>
    </row>
    <row r="1723" spans="1:237" x14ac:dyDescent="0.25">
      <c r="A1723" s="12" t="s">
        <v>5</v>
      </c>
      <c r="B1723" s="6"/>
      <c r="C1723" s="7"/>
      <c r="IB1723" s="8"/>
      <c r="IC1723" s="8"/>
    </row>
    <row r="1724" spans="1:237" x14ac:dyDescent="0.25">
      <c r="A1724" s="21" t="s">
        <v>18</v>
      </c>
      <c r="B1724" s="22" t="s">
        <v>19</v>
      </c>
      <c r="C1724" s="23">
        <v>1058</v>
      </c>
      <c r="IB1724" s="8"/>
      <c r="IC1724" s="8"/>
    </row>
    <row r="1725" spans="1:237" x14ac:dyDescent="0.25">
      <c r="A1725" s="21" t="s">
        <v>20</v>
      </c>
      <c r="B1725" s="22" t="s">
        <v>21</v>
      </c>
      <c r="C1725" s="23">
        <v>1058</v>
      </c>
      <c r="IB1725" s="8"/>
      <c r="IC1725" s="8"/>
    </row>
    <row r="1726" spans="1:237" x14ac:dyDescent="0.25">
      <c r="A1726" s="12" t="s">
        <v>24</v>
      </c>
      <c r="B1726" s="6"/>
      <c r="C1726" s="23">
        <v>1058</v>
      </c>
      <c r="IB1726" s="8"/>
      <c r="IC1726" s="8"/>
    </row>
    <row r="1727" spans="1:237" x14ac:dyDescent="0.25">
      <c r="A1727" s="21"/>
      <c r="B1727" s="6"/>
      <c r="C1727" s="23"/>
      <c r="IB1727" s="8"/>
      <c r="IC1727" s="8"/>
    </row>
    <row r="1728" spans="1:237" x14ac:dyDescent="0.25">
      <c r="A1728" s="12" t="s">
        <v>153</v>
      </c>
      <c r="B1728" s="6"/>
      <c r="C1728" s="23">
        <v>1058</v>
      </c>
      <c r="IB1728" s="8"/>
      <c r="IC1728" s="8"/>
    </row>
    <row r="1729" spans="1:237" x14ac:dyDescent="0.25">
      <c r="A1729" s="21"/>
      <c r="B1729" s="6"/>
      <c r="C1729" s="23"/>
      <c r="IB1729" s="8"/>
      <c r="IC1729" s="8"/>
    </row>
    <row r="1730" spans="1:237" x14ac:dyDescent="0.25">
      <c r="A1730" s="12" t="s">
        <v>154</v>
      </c>
      <c r="B1730" s="6"/>
      <c r="C1730" s="7"/>
      <c r="IB1730" s="8"/>
      <c r="IC1730" s="8"/>
    </row>
    <row r="1731" spans="1:237" x14ac:dyDescent="0.25">
      <c r="A1731" s="12" t="s">
        <v>5</v>
      </c>
      <c r="B1731" s="6"/>
      <c r="C1731" s="7"/>
      <c r="IB1731" s="8"/>
      <c r="IC1731" s="8"/>
    </row>
    <row r="1732" spans="1:237" x14ac:dyDescent="0.25">
      <c r="A1732" s="21" t="s">
        <v>6</v>
      </c>
      <c r="B1732" s="22" t="s">
        <v>7</v>
      </c>
      <c r="C1732" s="23">
        <v>89</v>
      </c>
      <c r="IB1732" s="8"/>
      <c r="IC1732" s="8"/>
    </row>
    <row r="1733" spans="1:237" x14ac:dyDescent="0.25">
      <c r="A1733" s="21" t="s">
        <v>8</v>
      </c>
      <c r="B1733" s="22" t="s">
        <v>9</v>
      </c>
      <c r="C1733" s="23">
        <v>3</v>
      </c>
      <c r="IB1733" s="8"/>
      <c r="IC1733" s="8"/>
    </row>
    <row r="1734" spans="1:237" x14ac:dyDescent="0.25">
      <c r="A1734" s="21" t="s">
        <v>37</v>
      </c>
      <c r="B1734" s="22" t="s">
        <v>38</v>
      </c>
      <c r="C1734" s="23">
        <v>86</v>
      </c>
      <c r="IB1734" s="8"/>
      <c r="IC1734" s="8"/>
    </row>
    <row r="1735" spans="1:237" x14ac:dyDescent="0.25">
      <c r="A1735" s="21" t="s">
        <v>10</v>
      </c>
      <c r="B1735" s="22" t="s">
        <v>11</v>
      </c>
      <c r="C1735" s="23">
        <v>28</v>
      </c>
      <c r="IB1735" s="8"/>
      <c r="IC1735" s="8"/>
    </row>
    <row r="1736" spans="1:237" x14ac:dyDescent="0.25">
      <c r="A1736" s="21" t="s">
        <v>14</v>
      </c>
      <c r="B1736" s="22" t="s">
        <v>15</v>
      </c>
      <c r="C1736" s="23">
        <v>28</v>
      </c>
      <c r="IB1736" s="8"/>
      <c r="IC1736" s="8"/>
    </row>
    <row r="1737" spans="1:237" x14ac:dyDescent="0.25">
      <c r="A1737" s="12" t="s">
        <v>24</v>
      </c>
      <c r="B1737" s="6"/>
      <c r="C1737" s="23">
        <v>117</v>
      </c>
      <c r="IB1737" s="8"/>
      <c r="IC1737" s="8"/>
    </row>
    <row r="1738" spans="1:237" x14ac:dyDescent="0.25">
      <c r="A1738" s="21"/>
      <c r="B1738" s="6"/>
      <c r="C1738" s="23"/>
      <c r="IB1738" s="8"/>
      <c r="IC1738" s="8"/>
    </row>
    <row r="1739" spans="1:237" x14ac:dyDescent="0.25">
      <c r="A1739" s="12" t="s">
        <v>155</v>
      </c>
      <c r="B1739" s="6"/>
      <c r="C1739" s="23">
        <v>117</v>
      </c>
      <c r="IB1739" s="8"/>
      <c r="IC1739" s="8"/>
    </row>
    <row r="1740" spans="1:237" x14ac:dyDescent="0.25">
      <c r="A1740" s="21"/>
      <c r="B1740" s="6"/>
      <c r="C1740" s="23"/>
      <c r="IB1740" s="8"/>
      <c r="IC1740" s="8"/>
    </row>
    <row r="1741" spans="1:237" x14ac:dyDescent="0.25">
      <c r="A1741" s="12" t="s">
        <v>164</v>
      </c>
      <c r="B1741" s="6"/>
      <c r="C1741" s="7"/>
      <c r="IB1741" s="8"/>
      <c r="IC1741" s="8"/>
    </row>
    <row r="1742" spans="1:237" x14ac:dyDescent="0.25">
      <c r="A1742" s="12" t="s">
        <v>5</v>
      </c>
      <c r="B1742" s="6"/>
      <c r="C1742" s="7"/>
      <c r="IB1742" s="8"/>
      <c r="IC1742" s="8"/>
    </row>
    <row r="1743" spans="1:237" x14ac:dyDescent="0.25">
      <c r="A1743" s="21" t="s">
        <v>18</v>
      </c>
      <c r="B1743" s="22" t="s">
        <v>19</v>
      </c>
      <c r="C1743" s="23">
        <v>5639</v>
      </c>
      <c r="IB1743" s="8"/>
      <c r="IC1743" s="8"/>
    </row>
    <row r="1744" spans="1:237" x14ac:dyDescent="0.25">
      <c r="A1744" s="21" t="s">
        <v>49</v>
      </c>
      <c r="B1744" s="22" t="s">
        <v>50</v>
      </c>
      <c r="C1744" s="23">
        <v>5639</v>
      </c>
      <c r="IB1744" s="8"/>
      <c r="IC1744" s="8"/>
    </row>
    <row r="1745" spans="1:237" x14ac:dyDescent="0.25">
      <c r="A1745" s="12" t="s">
        <v>24</v>
      </c>
      <c r="B1745" s="6"/>
      <c r="C1745" s="23">
        <v>5639</v>
      </c>
      <c r="IB1745" s="8"/>
      <c r="IC1745" s="8"/>
    </row>
    <row r="1746" spans="1:237" x14ac:dyDescent="0.25">
      <c r="A1746" s="21"/>
      <c r="B1746" s="6"/>
      <c r="C1746" s="23"/>
      <c r="IB1746" s="8"/>
      <c r="IC1746" s="8"/>
    </row>
    <row r="1747" spans="1:237" x14ac:dyDescent="0.25">
      <c r="A1747" s="12" t="s">
        <v>165</v>
      </c>
      <c r="B1747" s="6"/>
      <c r="C1747" s="23">
        <v>5639</v>
      </c>
      <c r="IB1747" s="8"/>
      <c r="IC1747" s="8"/>
    </row>
    <row r="1748" spans="1:237" x14ac:dyDescent="0.25">
      <c r="A1748" s="21"/>
      <c r="B1748" s="6"/>
      <c r="C1748" s="23"/>
      <c r="IB1748" s="8"/>
      <c r="IC1748" s="8"/>
    </row>
    <row r="1749" spans="1:237" ht="31.5" x14ac:dyDescent="0.25">
      <c r="A1749" s="12" t="s">
        <v>178</v>
      </c>
      <c r="B1749" s="6"/>
      <c r="C1749" s="7"/>
      <c r="IB1749" s="8"/>
      <c r="IC1749" s="8"/>
    </row>
    <row r="1750" spans="1:237" x14ac:dyDescent="0.25">
      <c r="A1750" s="12" t="s">
        <v>5</v>
      </c>
      <c r="B1750" s="6"/>
      <c r="C1750" s="7"/>
      <c r="IB1750" s="8"/>
      <c r="IC1750" s="8"/>
    </row>
    <row r="1751" spans="1:237" x14ac:dyDescent="0.25">
      <c r="A1751" s="21" t="s">
        <v>18</v>
      </c>
      <c r="B1751" s="22" t="s">
        <v>19</v>
      </c>
      <c r="C1751" s="23">
        <v>759</v>
      </c>
      <c r="IB1751" s="8"/>
      <c r="IC1751" s="8"/>
    </row>
    <row r="1752" spans="1:237" x14ac:dyDescent="0.25">
      <c r="A1752" s="21" t="s">
        <v>47</v>
      </c>
      <c r="B1752" s="22" t="s">
        <v>48</v>
      </c>
      <c r="C1752" s="23">
        <v>255</v>
      </c>
      <c r="IB1752" s="8"/>
      <c r="IC1752" s="8"/>
    </row>
    <row r="1753" spans="1:237" x14ac:dyDescent="0.25">
      <c r="A1753" s="21" t="s">
        <v>49</v>
      </c>
      <c r="B1753" s="22" t="s">
        <v>50</v>
      </c>
      <c r="C1753" s="23">
        <v>504</v>
      </c>
      <c r="IB1753" s="8"/>
      <c r="IC1753" s="8"/>
    </row>
    <row r="1754" spans="1:237" x14ac:dyDescent="0.25">
      <c r="A1754" s="21" t="s">
        <v>83</v>
      </c>
      <c r="B1754" s="22" t="s">
        <v>84</v>
      </c>
      <c r="C1754" s="23">
        <v>3</v>
      </c>
      <c r="IB1754" s="8"/>
      <c r="IC1754" s="8"/>
    </row>
    <row r="1755" spans="1:237" x14ac:dyDescent="0.25">
      <c r="A1755" s="21" t="s">
        <v>85</v>
      </c>
      <c r="B1755" s="22" t="s">
        <v>86</v>
      </c>
      <c r="C1755" s="23">
        <v>3</v>
      </c>
      <c r="IB1755" s="8"/>
      <c r="IC1755" s="8"/>
    </row>
    <row r="1756" spans="1:237" x14ac:dyDescent="0.25">
      <c r="A1756" s="21" t="s">
        <v>105</v>
      </c>
      <c r="B1756" s="22" t="s">
        <v>106</v>
      </c>
      <c r="C1756" s="23">
        <v>6622</v>
      </c>
      <c r="IB1756" s="8"/>
      <c r="IC1756" s="8"/>
    </row>
    <row r="1757" spans="1:237" x14ac:dyDescent="0.25">
      <c r="A1757" s="21" t="s">
        <v>107</v>
      </c>
      <c r="B1757" s="22" t="s">
        <v>108</v>
      </c>
      <c r="C1757" s="23">
        <v>6622</v>
      </c>
      <c r="IB1757" s="8"/>
      <c r="IC1757" s="8"/>
    </row>
    <row r="1758" spans="1:237" x14ac:dyDescent="0.25">
      <c r="A1758" s="12" t="s">
        <v>24</v>
      </c>
      <c r="B1758" s="6"/>
      <c r="C1758" s="23">
        <v>7384</v>
      </c>
      <c r="IB1758" s="8"/>
      <c r="IC1758" s="8"/>
    </row>
    <row r="1759" spans="1:237" x14ac:dyDescent="0.25">
      <c r="A1759" s="21"/>
      <c r="B1759" s="6"/>
      <c r="C1759" s="23"/>
      <c r="IB1759" s="8"/>
      <c r="IC1759" s="8"/>
    </row>
    <row r="1760" spans="1:237" ht="31.5" x14ac:dyDescent="0.25">
      <c r="A1760" s="12" t="s">
        <v>179</v>
      </c>
      <c r="B1760" s="6"/>
      <c r="C1760" s="23">
        <v>7384</v>
      </c>
      <c r="IB1760" s="8"/>
      <c r="IC1760" s="8"/>
    </row>
    <row r="1761" spans="1:237" x14ac:dyDescent="0.25">
      <c r="A1761" s="21"/>
      <c r="B1761" s="6"/>
      <c r="C1761" s="23"/>
      <c r="IB1761" s="8"/>
      <c r="IC1761" s="8"/>
    </row>
    <row r="1762" spans="1:237" ht="31.5" x14ac:dyDescent="0.25">
      <c r="A1762" s="12" t="s">
        <v>180</v>
      </c>
      <c r="B1762" s="6"/>
      <c r="C1762" s="23">
        <v>23974</v>
      </c>
      <c r="IB1762" s="8"/>
      <c r="IC1762" s="8"/>
    </row>
    <row r="1763" spans="1:237" x14ac:dyDescent="0.25">
      <c r="A1763" s="21"/>
      <c r="B1763" s="6"/>
      <c r="C1763" s="23"/>
      <c r="IB1763" s="8"/>
      <c r="IC1763" s="8"/>
    </row>
    <row r="1764" spans="1:237" x14ac:dyDescent="0.25">
      <c r="A1764" s="12" t="s">
        <v>181</v>
      </c>
      <c r="B1764" s="6"/>
      <c r="C1764" s="23">
        <v>23974</v>
      </c>
      <c r="IB1764" s="8"/>
      <c r="IC1764" s="8"/>
    </row>
    <row r="1765" spans="1:237" x14ac:dyDescent="0.25">
      <c r="A1765" s="21"/>
      <c r="B1765" s="6"/>
      <c r="C1765" s="23"/>
      <c r="IB1765" s="8"/>
      <c r="IC1765" s="8"/>
    </row>
    <row r="1766" spans="1:237" x14ac:dyDescent="0.25">
      <c r="A1766" s="21"/>
      <c r="B1766" s="6"/>
      <c r="C1766" s="23"/>
      <c r="IB1766" s="8"/>
      <c r="IC1766" s="8"/>
    </row>
    <row r="1767" spans="1:237" x14ac:dyDescent="0.25">
      <c r="A1767" s="12" t="s">
        <v>182</v>
      </c>
      <c r="B1767" s="6"/>
      <c r="C1767" s="7"/>
      <c r="IB1767" s="8"/>
      <c r="IC1767" s="8"/>
    </row>
    <row r="1768" spans="1:237" x14ac:dyDescent="0.25">
      <c r="A1768" s="12" t="s">
        <v>187</v>
      </c>
      <c r="B1768" s="6"/>
      <c r="C1768" s="7"/>
      <c r="IB1768" s="8"/>
      <c r="IC1768" s="8"/>
    </row>
    <row r="1769" spans="1:237" x14ac:dyDescent="0.25">
      <c r="A1769" s="12" t="s">
        <v>188</v>
      </c>
      <c r="B1769" s="6"/>
      <c r="C1769" s="7"/>
      <c r="IB1769" s="8"/>
      <c r="IC1769" s="8"/>
    </row>
    <row r="1770" spans="1:237" x14ac:dyDescent="0.25">
      <c r="A1770" s="12" t="s">
        <v>109</v>
      </c>
      <c r="B1770" s="6"/>
      <c r="C1770" s="7"/>
      <c r="IB1770" s="8"/>
      <c r="IC1770" s="8"/>
    </row>
    <row r="1771" spans="1:237" x14ac:dyDescent="0.25">
      <c r="A1771" s="21" t="s">
        <v>189</v>
      </c>
      <c r="B1771" s="22" t="s">
        <v>190</v>
      </c>
      <c r="C1771" s="23">
        <v>11057</v>
      </c>
      <c r="IB1771" s="8"/>
      <c r="IC1771" s="8"/>
    </row>
    <row r="1772" spans="1:237" x14ac:dyDescent="0.25">
      <c r="A1772" s="12" t="s">
        <v>114</v>
      </c>
      <c r="B1772" s="6"/>
      <c r="C1772" s="23">
        <v>11057</v>
      </c>
      <c r="IB1772" s="8"/>
      <c r="IC1772" s="8"/>
    </row>
    <row r="1773" spans="1:237" x14ac:dyDescent="0.25">
      <c r="A1773" s="21"/>
      <c r="B1773" s="6"/>
      <c r="C1773" s="23"/>
      <c r="IB1773" s="8"/>
      <c r="IC1773" s="8"/>
    </row>
    <row r="1774" spans="1:237" x14ac:dyDescent="0.25">
      <c r="A1774" s="12" t="s">
        <v>191</v>
      </c>
      <c r="B1774" s="6"/>
      <c r="C1774" s="23">
        <v>11057</v>
      </c>
      <c r="IB1774" s="8"/>
      <c r="IC1774" s="8"/>
    </row>
    <row r="1775" spans="1:237" x14ac:dyDescent="0.25">
      <c r="A1775" s="21"/>
      <c r="B1775" s="6"/>
      <c r="C1775" s="23"/>
      <c r="IB1775" s="8"/>
      <c r="IC1775" s="8"/>
    </row>
    <row r="1776" spans="1:237" ht="31.5" x14ac:dyDescent="0.25">
      <c r="A1776" s="12" t="s">
        <v>192</v>
      </c>
      <c r="B1776" s="6"/>
      <c r="C1776" s="7"/>
      <c r="IB1776" s="8"/>
      <c r="IC1776" s="8"/>
    </row>
    <row r="1777" spans="1:237" x14ac:dyDescent="0.25">
      <c r="A1777" s="12" t="s">
        <v>5</v>
      </c>
      <c r="B1777" s="6"/>
      <c r="C1777" s="7"/>
      <c r="IB1777" s="8"/>
      <c r="IC1777" s="8"/>
    </row>
    <row r="1778" spans="1:237" ht="31.5" x14ac:dyDescent="0.25">
      <c r="A1778" s="21" t="s">
        <v>27</v>
      </c>
      <c r="B1778" s="22" t="s">
        <v>28</v>
      </c>
      <c r="C1778" s="23">
        <v>17696</v>
      </c>
      <c r="IB1778" s="8"/>
      <c r="IC1778" s="8"/>
    </row>
    <row r="1779" spans="1:237" x14ac:dyDescent="0.25">
      <c r="A1779" s="21" t="s">
        <v>29</v>
      </c>
      <c r="B1779" s="22" t="s">
        <v>30</v>
      </c>
      <c r="C1779" s="23">
        <v>17696</v>
      </c>
      <c r="IB1779" s="8"/>
      <c r="IC1779" s="8"/>
    </row>
    <row r="1780" spans="1:237" x14ac:dyDescent="0.25">
      <c r="A1780" s="21" t="s">
        <v>6</v>
      </c>
      <c r="B1780" s="22" t="s">
        <v>7</v>
      </c>
      <c r="C1780" s="23">
        <v>4405</v>
      </c>
      <c r="IB1780" s="8"/>
      <c r="IC1780" s="8"/>
    </row>
    <row r="1781" spans="1:237" x14ac:dyDescent="0.25">
      <c r="A1781" s="21" t="s">
        <v>33</v>
      </c>
      <c r="B1781" s="22" t="s">
        <v>34</v>
      </c>
      <c r="C1781" s="23">
        <v>4310</v>
      </c>
      <c r="IB1781" s="8"/>
      <c r="IC1781" s="8"/>
    </row>
    <row r="1782" spans="1:237" x14ac:dyDescent="0.25">
      <c r="A1782" s="21" t="s">
        <v>37</v>
      </c>
      <c r="B1782" s="22" t="s">
        <v>38</v>
      </c>
      <c r="C1782" s="23">
        <v>95</v>
      </c>
      <c r="IB1782" s="8"/>
      <c r="IC1782" s="8"/>
    </row>
    <row r="1783" spans="1:237" x14ac:dyDescent="0.25">
      <c r="A1783" s="21" t="s">
        <v>10</v>
      </c>
      <c r="B1783" s="22" t="s">
        <v>11</v>
      </c>
      <c r="C1783" s="23">
        <v>3672</v>
      </c>
      <c r="IB1783" s="8"/>
      <c r="IC1783" s="8"/>
    </row>
    <row r="1784" spans="1:237" ht="31.5" x14ac:dyDescent="0.25">
      <c r="A1784" s="21" t="s">
        <v>12</v>
      </c>
      <c r="B1784" s="22" t="s">
        <v>13</v>
      </c>
      <c r="C1784" s="23">
        <v>2262</v>
      </c>
      <c r="IB1784" s="8"/>
      <c r="IC1784" s="8"/>
    </row>
    <row r="1785" spans="1:237" x14ac:dyDescent="0.25">
      <c r="A1785" s="21" t="s">
        <v>14</v>
      </c>
      <c r="B1785" s="22" t="s">
        <v>15</v>
      </c>
      <c r="C1785" s="23">
        <v>957</v>
      </c>
      <c r="IB1785" s="8"/>
      <c r="IC1785" s="8"/>
    </row>
    <row r="1786" spans="1:237" x14ac:dyDescent="0.25">
      <c r="A1786" s="21" t="s">
        <v>16</v>
      </c>
      <c r="B1786" s="22" t="s">
        <v>17</v>
      </c>
      <c r="C1786" s="23">
        <v>453</v>
      </c>
      <c r="IB1786" s="8"/>
      <c r="IC1786" s="8"/>
    </row>
    <row r="1787" spans="1:237" x14ac:dyDescent="0.25">
      <c r="A1787" s="21" t="s">
        <v>18</v>
      </c>
      <c r="B1787" s="22" t="s">
        <v>19</v>
      </c>
      <c r="C1787" s="23">
        <v>56150</v>
      </c>
      <c r="IB1787" s="8"/>
      <c r="IC1787" s="8"/>
    </row>
    <row r="1788" spans="1:237" x14ac:dyDescent="0.25">
      <c r="A1788" s="21" t="s">
        <v>20</v>
      </c>
      <c r="B1788" s="22" t="s">
        <v>21</v>
      </c>
      <c r="C1788" s="23">
        <v>3608</v>
      </c>
      <c r="IB1788" s="8"/>
      <c r="IC1788" s="8"/>
    </row>
    <row r="1789" spans="1:237" x14ac:dyDescent="0.25">
      <c r="A1789" s="21" t="s">
        <v>47</v>
      </c>
      <c r="B1789" s="22" t="s">
        <v>48</v>
      </c>
      <c r="C1789" s="23">
        <v>43462</v>
      </c>
      <c r="IB1789" s="8"/>
      <c r="IC1789" s="8"/>
    </row>
    <row r="1790" spans="1:237" x14ac:dyDescent="0.25">
      <c r="A1790" s="21" t="s">
        <v>49</v>
      </c>
      <c r="B1790" s="22" t="s">
        <v>50</v>
      </c>
      <c r="C1790" s="23">
        <v>9080</v>
      </c>
      <c r="IB1790" s="8"/>
      <c r="IC1790" s="8"/>
    </row>
    <row r="1791" spans="1:237" x14ac:dyDescent="0.25">
      <c r="A1791" s="12" t="s">
        <v>24</v>
      </c>
      <c r="B1791" s="6"/>
      <c r="C1791" s="23">
        <v>81923</v>
      </c>
      <c r="IB1791" s="8"/>
      <c r="IC1791" s="8"/>
    </row>
    <row r="1792" spans="1:237" x14ac:dyDescent="0.25">
      <c r="A1792" s="12" t="s">
        <v>59</v>
      </c>
      <c r="B1792" s="6"/>
      <c r="C1792" s="7"/>
      <c r="IB1792" s="8"/>
      <c r="IC1792" s="8"/>
    </row>
    <row r="1793" spans="1:237" x14ac:dyDescent="0.25">
      <c r="A1793" s="21" t="s">
        <v>87</v>
      </c>
      <c r="B1793" s="22" t="s">
        <v>88</v>
      </c>
      <c r="C1793" s="23">
        <v>1772</v>
      </c>
      <c r="IB1793" s="8"/>
      <c r="IC1793" s="8"/>
    </row>
    <row r="1794" spans="1:237" x14ac:dyDescent="0.25">
      <c r="A1794" s="21" t="s">
        <v>115</v>
      </c>
      <c r="B1794" s="22" t="s">
        <v>116</v>
      </c>
      <c r="C1794" s="23">
        <v>1772</v>
      </c>
      <c r="IB1794" s="8"/>
      <c r="IC1794" s="8"/>
    </row>
    <row r="1795" spans="1:237" x14ac:dyDescent="0.25">
      <c r="A1795" s="21" t="s">
        <v>117</v>
      </c>
      <c r="B1795" s="22" t="s">
        <v>118</v>
      </c>
      <c r="C1795" s="23">
        <v>7200</v>
      </c>
      <c r="IB1795" s="8"/>
      <c r="IC1795" s="8"/>
    </row>
    <row r="1796" spans="1:237" x14ac:dyDescent="0.25">
      <c r="A1796" s="21" t="s">
        <v>295</v>
      </c>
      <c r="B1796" s="22" t="s">
        <v>296</v>
      </c>
      <c r="C1796" s="23">
        <v>7200</v>
      </c>
      <c r="IB1796" s="8"/>
      <c r="IC1796" s="8"/>
    </row>
    <row r="1797" spans="1:237" x14ac:dyDescent="0.25">
      <c r="A1797" s="12" t="s">
        <v>62</v>
      </c>
      <c r="B1797" s="6"/>
      <c r="C1797" s="23">
        <v>8972</v>
      </c>
      <c r="IB1797" s="8"/>
      <c r="IC1797" s="8"/>
    </row>
    <row r="1798" spans="1:237" x14ac:dyDescent="0.25">
      <c r="A1798" s="21"/>
      <c r="B1798" s="6"/>
      <c r="C1798" s="23"/>
      <c r="IB1798" s="8"/>
      <c r="IC1798" s="8"/>
    </row>
    <row r="1799" spans="1:237" ht="31.5" x14ac:dyDescent="0.25">
      <c r="A1799" s="12" t="s">
        <v>197</v>
      </c>
      <c r="B1799" s="6"/>
      <c r="C1799" s="23">
        <v>90895</v>
      </c>
      <c r="IB1799" s="8"/>
      <c r="IC1799" s="8"/>
    </row>
    <row r="1800" spans="1:237" x14ac:dyDescent="0.25">
      <c r="A1800" s="21"/>
      <c r="B1800" s="6"/>
      <c r="C1800" s="23"/>
      <c r="IB1800" s="8"/>
      <c r="IC1800" s="8"/>
    </row>
    <row r="1801" spans="1:237" x14ac:dyDescent="0.25">
      <c r="A1801" s="12" t="s">
        <v>198</v>
      </c>
      <c r="B1801" s="6"/>
      <c r="C1801" s="7"/>
      <c r="IB1801" s="8"/>
      <c r="IC1801" s="8"/>
    </row>
    <row r="1802" spans="1:237" x14ac:dyDescent="0.25">
      <c r="A1802" s="12" t="s">
        <v>59</v>
      </c>
      <c r="B1802" s="6"/>
      <c r="C1802" s="7"/>
      <c r="IB1802" s="8"/>
      <c r="IC1802" s="8"/>
    </row>
    <row r="1803" spans="1:237" x14ac:dyDescent="0.25">
      <c r="A1803" s="21" t="s">
        <v>87</v>
      </c>
      <c r="B1803" s="22" t="s">
        <v>88</v>
      </c>
      <c r="C1803" s="23">
        <v>10740</v>
      </c>
      <c r="IB1803" s="8"/>
      <c r="IC1803" s="8"/>
    </row>
    <row r="1804" spans="1:237" x14ac:dyDescent="0.25">
      <c r="A1804" s="21" t="s">
        <v>89</v>
      </c>
      <c r="B1804" s="22" t="s">
        <v>90</v>
      </c>
      <c r="C1804" s="23">
        <v>10740</v>
      </c>
      <c r="IB1804" s="8"/>
      <c r="IC1804" s="8"/>
    </row>
    <row r="1805" spans="1:237" x14ac:dyDescent="0.25">
      <c r="A1805" s="12" t="s">
        <v>62</v>
      </c>
      <c r="B1805" s="6"/>
      <c r="C1805" s="23">
        <v>10740</v>
      </c>
      <c r="IB1805" s="8"/>
      <c r="IC1805" s="8"/>
    </row>
    <row r="1806" spans="1:237" x14ac:dyDescent="0.25">
      <c r="A1806" s="21"/>
      <c r="B1806" s="6"/>
      <c r="C1806" s="23"/>
      <c r="IB1806" s="8"/>
      <c r="IC1806" s="8"/>
    </row>
    <row r="1807" spans="1:237" x14ac:dyDescent="0.25">
      <c r="A1807" s="12" t="s">
        <v>201</v>
      </c>
      <c r="B1807" s="6"/>
      <c r="C1807" s="23">
        <v>10740</v>
      </c>
      <c r="IB1807" s="8"/>
      <c r="IC1807" s="8"/>
    </row>
    <row r="1808" spans="1:237" x14ac:dyDescent="0.25">
      <c r="A1808" s="21"/>
      <c r="B1808" s="6"/>
      <c r="C1808" s="23"/>
      <c r="IB1808" s="8"/>
      <c r="IC1808" s="8"/>
    </row>
    <row r="1809" spans="1:237" x14ac:dyDescent="0.25">
      <c r="A1809" s="12" t="s">
        <v>204</v>
      </c>
      <c r="B1809" s="6"/>
      <c r="C1809" s="23">
        <v>112692</v>
      </c>
      <c r="IB1809" s="8"/>
      <c r="IC1809" s="8"/>
    </row>
    <row r="1810" spans="1:237" x14ac:dyDescent="0.25">
      <c r="A1810" s="21"/>
      <c r="B1810" s="6"/>
      <c r="C1810" s="23"/>
      <c r="IB1810" s="8"/>
      <c r="IC1810" s="8"/>
    </row>
    <row r="1811" spans="1:237" x14ac:dyDescent="0.25">
      <c r="A1811" s="12" t="s">
        <v>205</v>
      </c>
      <c r="B1811" s="6"/>
      <c r="C1811" s="23">
        <v>112692</v>
      </c>
      <c r="IB1811" s="8"/>
      <c r="IC1811" s="8"/>
    </row>
    <row r="1812" spans="1:237" x14ac:dyDescent="0.25">
      <c r="A1812" s="21"/>
      <c r="B1812" s="6"/>
      <c r="C1812" s="23"/>
      <c r="IB1812" s="8"/>
      <c r="IC1812" s="8"/>
    </row>
    <row r="1813" spans="1:237" x14ac:dyDescent="0.25">
      <c r="A1813" s="13" t="s">
        <v>299</v>
      </c>
      <c r="B1813" s="6"/>
      <c r="C1813" s="23">
        <v>1142384</v>
      </c>
      <c r="IB1813" s="8"/>
      <c r="IC1813" s="8"/>
    </row>
    <row r="1814" spans="1:237" x14ac:dyDescent="0.25">
      <c r="A1814" s="13"/>
      <c r="B1814" s="6"/>
      <c r="C1814" s="23"/>
      <c r="IB1814" s="8"/>
      <c r="IC1814" s="8"/>
    </row>
    <row r="1815" spans="1:237" s="15" customFormat="1" x14ac:dyDescent="0.25">
      <c r="A1815" s="13" t="s">
        <v>298</v>
      </c>
      <c r="B1815" s="3"/>
      <c r="C1815" s="7">
        <f>SUM(C1813,C1589,C892)</f>
        <v>27226433</v>
      </c>
      <c r="D1815" s="16"/>
      <c r="E1815" s="16"/>
      <c r="F1815" s="16"/>
      <c r="G1815" s="14"/>
      <c r="H1815" s="14"/>
      <c r="I1815" s="14"/>
      <c r="J1815" s="14"/>
      <c r="K1815" s="14"/>
      <c r="L1815" s="14"/>
      <c r="M1815" s="14"/>
      <c r="N1815" s="14"/>
      <c r="O1815" s="14"/>
      <c r="P1815" s="14"/>
      <c r="Q1815" s="14"/>
      <c r="R1815" s="14"/>
      <c r="S1815" s="14"/>
      <c r="T1815" s="14"/>
      <c r="U1815" s="14"/>
      <c r="V1815" s="14"/>
      <c r="W1815" s="14"/>
      <c r="X1815" s="14"/>
      <c r="Y1815" s="14"/>
      <c r="Z1815" s="14"/>
      <c r="AA1815" s="14"/>
      <c r="AB1815" s="14"/>
      <c r="AC1815" s="14"/>
      <c r="AD1815" s="14"/>
      <c r="AE1815" s="14"/>
      <c r="AF1815" s="14"/>
      <c r="AG1815" s="14"/>
      <c r="AH1815" s="14"/>
      <c r="AI1815" s="14"/>
      <c r="AJ1815" s="14"/>
      <c r="AK1815" s="14"/>
      <c r="AL1815" s="14"/>
      <c r="AM1815" s="14"/>
      <c r="AN1815" s="14"/>
      <c r="AO1815" s="14"/>
      <c r="AP1815" s="14"/>
      <c r="AQ1815" s="14"/>
      <c r="AR1815" s="14"/>
      <c r="AS1815" s="14"/>
      <c r="AT1815" s="14"/>
      <c r="AU1815" s="14"/>
      <c r="AV1815" s="14"/>
      <c r="AW1815" s="14"/>
      <c r="AX1815" s="14"/>
      <c r="AY1815" s="14"/>
      <c r="AZ1815" s="14"/>
      <c r="BA1815" s="14"/>
      <c r="BB1815" s="14"/>
      <c r="BC1815" s="14"/>
      <c r="BD1815" s="14"/>
      <c r="BE1815" s="14"/>
      <c r="BF1815" s="14"/>
      <c r="BG1815" s="14"/>
      <c r="BH1815" s="14"/>
      <c r="BI1815" s="14"/>
      <c r="BJ1815" s="14"/>
      <c r="BK1815" s="14"/>
      <c r="BL1815" s="14"/>
      <c r="BM1815" s="14"/>
      <c r="BN1815" s="14"/>
      <c r="BO1815" s="14"/>
      <c r="BP1815" s="14"/>
      <c r="BQ1815" s="14"/>
      <c r="BR1815" s="14"/>
      <c r="BS1815" s="14"/>
      <c r="BT1815" s="14"/>
      <c r="BU1815" s="14"/>
      <c r="BV1815" s="14"/>
      <c r="BW1815" s="14"/>
      <c r="BX1815" s="14"/>
      <c r="BY1815" s="14"/>
      <c r="BZ1815" s="14"/>
      <c r="CA1815" s="14"/>
      <c r="CB1815" s="14"/>
      <c r="CC1815" s="14"/>
      <c r="CD1815" s="14"/>
      <c r="CE1815" s="14"/>
      <c r="CF1815" s="14"/>
      <c r="CG1815" s="14"/>
      <c r="CH1815" s="14"/>
      <c r="CI1815" s="14"/>
      <c r="CJ1815" s="14"/>
      <c r="CK1815" s="14"/>
      <c r="CL1815" s="14"/>
      <c r="CM1815" s="14"/>
      <c r="CN1815" s="14"/>
      <c r="CO1815" s="14"/>
      <c r="CP1815" s="14"/>
      <c r="CQ1815" s="14"/>
      <c r="CR1815" s="14"/>
      <c r="CS1815" s="14"/>
      <c r="CT1815" s="14"/>
      <c r="CU1815" s="14"/>
      <c r="CV1815" s="14"/>
      <c r="CW1815" s="14"/>
      <c r="CX1815" s="14"/>
      <c r="CY1815" s="14"/>
      <c r="CZ1815" s="14"/>
      <c r="DA1815" s="14"/>
      <c r="DB1815" s="14"/>
      <c r="DC1815" s="14"/>
      <c r="DD1815" s="14"/>
      <c r="DE1815" s="14"/>
      <c r="DF1815" s="14"/>
      <c r="DG1815" s="14"/>
      <c r="DH1815" s="14"/>
      <c r="DI1815" s="14"/>
      <c r="DJ1815" s="14"/>
      <c r="DK1815" s="14"/>
      <c r="DL1815" s="14"/>
      <c r="DM1815" s="14"/>
      <c r="DN1815" s="14"/>
      <c r="DO1815" s="14"/>
      <c r="DP1815" s="14"/>
      <c r="DQ1815" s="14"/>
      <c r="DR1815" s="14"/>
      <c r="DS1815" s="14"/>
      <c r="DT1815" s="14"/>
      <c r="DU1815" s="14"/>
      <c r="DV1815" s="14"/>
      <c r="DW1815" s="14"/>
      <c r="DX1815" s="14"/>
      <c r="DY1815" s="14"/>
      <c r="DZ1815" s="14"/>
      <c r="EA1815" s="14"/>
      <c r="EB1815" s="14"/>
      <c r="EC1815" s="14"/>
      <c r="ED1815" s="14"/>
      <c r="EE1815" s="14"/>
      <c r="EF1815" s="14"/>
      <c r="EG1815" s="14"/>
      <c r="EH1815" s="14"/>
      <c r="EI1815" s="14"/>
      <c r="EJ1815" s="14"/>
      <c r="EK1815" s="14"/>
      <c r="EL1815" s="14"/>
      <c r="EM1815" s="14"/>
      <c r="EN1815" s="14"/>
      <c r="EO1815" s="14"/>
      <c r="EP1815" s="14"/>
      <c r="EQ1815" s="14"/>
      <c r="ER1815" s="14"/>
      <c r="ES1815" s="14"/>
      <c r="ET1815" s="14"/>
      <c r="EU1815" s="14"/>
      <c r="EV1815" s="14"/>
      <c r="EW1815" s="14"/>
      <c r="EX1815" s="14"/>
      <c r="EY1815" s="14"/>
      <c r="EZ1815" s="14"/>
      <c r="FA1815" s="14"/>
      <c r="FB1815" s="14"/>
      <c r="FC1815" s="14"/>
      <c r="FD1815" s="14"/>
      <c r="FE1815" s="14"/>
      <c r="FF1815" s="14"/>
      <c r="FG1815" s="14"/>
      <c r="FH1815" s="14"/>
      <c r="FI1815" s="14"/>
      <c r="FJ1815" s="14"/>
      <c r="FK1815" s="14"/>
      <c r="FL1815" s="14"/>
      <c r="FM1815" s="14"/>
      <c r="FN1815" s="14"/>
      <c r="FO1815" s="14"/>
      <c r="FP1815" s="14"/>
      <c r="FQ1815" s="14"/>
      <c r="FR1815" s="14"/>
      <c r="FS1815" s="14"/>
      <c r="FT1815" s="14"/>
      <c r="FU1815" s="14"/>
      <c r="FV1815" s="14"/>
      <c r="FW1815" s="14"/>
      <c r="FX1815" s="14"/>
      <c r="FY1815" s="14"/>
      <c r="FZ1815" s="14"/>
      <c r="GA1815" s="14"/>
      <c r="GB1815" s="14"/>
      <c r="GC1815" s="14"/>
      <c r="GD1815" s="14"/>
      <c r="GE1815" s="14"/>
      <c r="GF1815" s="14"/>
      <c r="GG1815" s="14"/>
      <c r="GH1815" s="14"/>
      <c r="GI1815" s="14"/>
      <c r="GJ1815" s="14"/>
      <c r="GK1815" s="14"/>
      <c r="GL1815" s="14"/>
      <c r="GM1815" s="14"/>
      <c r="GN1815" s="14"/>
      <c r="GO1815" s="14"/>
      <c r="GP1815" s="14"/>
      <c r="GQ1815" s="14"/>
      <c r="GR1815" s="14"/>
      <c r="GS1815" s="14"/>
      <c r="GT1815" s="14"/>
      <c r="GU1815" s="14"/>
      <c r="GV1815" s="14"/>
      <c r="GW1815" s="14"/>
      <c r="GX1815" s="14"/>
      <c r="GY1815" s="14"/>
      <c r="GZ1815" s="14"/>
      <c r="HA1815" s="14"/>
      <c r="HB1815" s="14"/>
      <c r="HC1815" s="14"/>
      <c r="HD1815" s="14"/>
      <c r="HE1815" s="14"/>
      <c r="HF1815" s="14"/>
      <c r="HG1815" s="14"/>
      <c r="HH1815" s="14"/>
      <c r="HI1815" s="14"/>
      <c r="HJ1815" s="14"/>
      <c r="HK1815" s="14"/>
      <c r="HL1815" s="14"/>
      <c r="HM1815" s="14"/>
      <c r="HN1815" s="14"/>
      <c r="HO1815" s="14"/>
      <c r="HP1815" s="14"/>
      <c r="HQ1815" s="14"/>
      <c r="HR1815" s="14"/>
      <c r="HS1815" s="14"/>
      <c r="HT1815" s="14"/>
      <c r="HU1815" s="14"/>
      <c r="HV1815" s="14"/>
      <c r="HW1815" s="14"/>
      <c r="HX1815" s="14"/>
      <c r="HY1815" s="14"/>
      <c r="HZ1815" s="14"/>
      <c r="IA1815" s="14"/>
    </row>
    <row r="1818" spans="1:237" x14ac:dyDescent="0.25">
      <c r="A1818" s="26"/>
    </row>
    <row r="1819" spans="1:237" x14ac:dyDescent="0.25">
      <c r="A1819" s="27"/>
    </row>
    <row r="1820" spans="1:237" x14ac:dyDescent="0.25">
      <c r="A1820" s="26"/>
    </row>
    <row r="1821" spans="1:237" x14ac:dyDescent="0.25">
      <c r="A1821" s="28"/>
    </row>
    <row r="1822" spans="1:237" x14ac:dyDescent="0.25">
      <c r="A1822" s="28" t="s">
        <v>557</v>
      </c>
    </row>
    <row r="1823" spans="1:237" x14ac:dyDescent="0.25">
      <c r="A1823" s="28" t="s">
        <v>558</v>
      </c>
    </row>
    <row r="1824" spans="1:237" x14ac:dyDescent="0.25">
      <c r="A1824" s="28" t="s">
        <v>559</v>
      </c>
    </row>
    <row r="1825" spans="1:1" x14ac:dyDescent="0.25">
      <c r="A1825" s="26"/>
    </row>
    <row r="1826" spans="1:1" x14ac:dyDescent="0.25">
      <c r="A1826" s="27"/>
    </row>
    <row r="1827" spans="1:1" x14ac:dyDescent="0.25">
      <c r="A1827" s="26"/>
    </row>
    <row r="1828" spans="1:1" x14ac:dyDescent="0.25">
      <c r="A1828" s="26"/>
    </row>
    <row r="1829" spans="1:1" x14ac:dyDescent="0.25">
      <c r="A1829" s="27"/>
    </row>
    <row r="1830" spans="1:1" x14ac:dyDescent="0.25">
      <c r="A1830" s="27"/>
    </row>
    <row r="1831" spans="1:1" x14ac:dyDescent="0.25">
      <c r="A1831" s="29"/>
    </row>
    <row r="1832" spans="1:1" x14ac:dyDescent="0.25">
      <c r="A1832" s="30"/>
    </row>
  </sheetData>
  <pageMargins left="0.51181102362204722" right="0.31496062992125984" top="0.35433070866141736" bottom="0.35433070866141736" header="0.31496062992125984" footer="0.31496062992125984"/>
  <pageSetup paperSize="9" scale="85" orientation="portrait" r:id="rId1"/>
  <headerFooter>
    <oddFooter>Стр.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Z112"/>
  <sheetViews>
    <sheetView tabSelected="1" zoomScaleNormal="100" workbookViewId="0">
      <pane ySplit="7" topLeftCell="A101" activePane="bottomLeft" state="frozen"/>
      <selection pane="bottomLeft" activeCell="A104" sqref="A104"/>
    </sheetView>
  </sheetViews>
  <sheetFormatPr defaultColWidth="29.28515625" defaultRowHeight="15.75" x14ac:dyDescent="0.25"/>
  <cols>
    <col min="1" max="1" width="79" style="105" customWidth="1"/>
    <col min="2" max="9" width="12.7109375" style="68" customWidth="1"/>
    <col min="10" max="147" width="29.28515625" style="68" customWidth="1"/>
    <col min="148" max="148" width="42.42578125" style="68" customWidth="1"/>
    <col min="149" max="151" width="12.42578125" style="68" customWidth="1"/>
    <col min="152" max="154" width="10.85546875" style="68" customWidth="1"/>
    <col min="155" max="157" width="14.5703125" style="68" bestFit="1" customWidth="1"/>
    <col min="158" max="160" width="11" style="68" customWidth="1"/>
    <col min="161" max="163" width="14.5703125" style="68" customWidth="1"/>
    <col min="164" max="166" width="15.28515625" style="68" customWidth="1"/>
    <col min="167" max="167" width="15.5703125" style="68" customWidth="1"/>
    <col min="168" max="168" width="44.5703125" style="68" customWidth="1"/>
    <col min="169" max="169" width="13.85546875" style="68" customWidth="1"/>
    <col min="170" max="170" width="10.85546875" style="68" customWidth="1"/>
    <col min="171" max="171" width="14.5703125" style="68" customWidth="1"/>
    <col min="172" max="172" width="11" style="68" customWidth="1"/>
    <col min="173" max="173" width="10.85546875" style="68" customWidth="1"/>
    <col min="174" max="174" width="14.5703125" style="68" customWidth="1"/>
    <col min="175" max="176" width="15.5703125" style="68" customWidth="1"/>
    <col min="177" max="177" width="17.7109375" style="68" customWidth="1"/>
    <col min="178" max="256" width="29.28515625" style="68"/>
    <col min="257" max="257" width="79" style="68" customWidth="1"/>
    <col min="258" max="265" width="12.7109375" style="68" customWidth="1"/>
    <col min="266" max="403" width="29.28515625" style="68" customWidth="1"/>
    <col min="404" max="404" width="42.42578125" style="68" customWidth="1"/>
    <col min="405" max="407" width="12.42578125" style="68" customWidth="1"/>
    <col min="408" max="410" width="10.85546875" style="68" customWidth="1"/>
    <col min="411" max="413" width="14.5703125" style="68" bestFit="1" customWidth="1"/>
    <col min="414" max="416" width="11" style="68" customWidth="1"/>
    <col min="417" max="419" width="14.5703125" style="68" customWidth="1"/>
    <col min="420" max="422" width="15.28515625" style="68" customWidth="1"/>
    <col min="423" max="423" width="15.5703125" style="68" customWidth="1"/>
    <col min="424" max="424" width="44.5703125" style="68" customWidth="1"/>
    <col min="425" max="425" width="13.85546875" style="68" customWidth="1"/>
    <col min="426" max="426" width="10.85546875" style="68" customWidth="1"/>
    <col min="427" max="427" width="14.5703125" style="68" customWidth="1"/>
    <col min="428" max="428" width="11" style="68" customWidth="1"/>
    <col min="429" max="429" width="10.85546875" style="68" customWidth="1"/>
    <col min="430" max="430" width="14.5703125" style="68" customWidth="1"/>
    <col min="431" max="432" width="15.5703125" style="68" customWidth="1"/>
    <col min="433" max="433" width="17.7109375" style="68" customWidth="1"/>
    <col min="434" max="512" width="29.28515625" style="68"/>
    <col min="513" max="513" width="79" style="68" customWidth="1"/>
    <col min="514" max="521" width="12.7109375" style="68" customWidth="1"/>
    <col min="522" max="659" width="29.28515625" style="68" customWidth="1"/>
    <col min="660" max="660" width="42.42578125" style="68" customWidth="1"/>
    <col min="661" max="663" width="12.42578125" style="68" customWidth="1"/>
    <col min="664" max="666" width="10.85546875" style="68" customWidth="1"/>
    <col min="667" max="669" width="14.5703125" style="68" bestFit="1" customWidth="1"/>
    <col min="670" max="672" width="11" style="68" customWidth="1"/>
    <col min="673" max="675" width="14.5703125" style="68" customWidth="1"/>
    <col min="676" max="678" width="15.28515625" style="68" customWidth="1"/>
    <col min="679" max="679" width="15.5703125" style="68" customWidth="1"/>
    <col min="680" max="680" width="44.5703125" style="68" customWidth="1"/>
    <col min="681" max="681" width="13.85546875" style="68" customWidth="1"/>
    <col min="682" max="682" width="10.85546875" style="68" customWidth="1"/>
    <col min="683" max="683" width="14.5703125" style="68" customWidth="1"/>
    <col min="684" max="684" width="11" style="68" customWidth="1"/>
    <col min="685" max="685" width="10.85546875" style="68" customWidth="1"/>
    <col min="686" max="686" width="14.5703125" style="68" customWidth="1"/>
    <col min="687" max="688" width="15.5703125" style="68" customWidth="1"/>
    <col min="689" max="689" width="17.7109375" style="68" customWidth="1"/>
    <col min="690" max="768" width="29.28515625" style="68"/>
    <col min="769" max="769" width="79" style="68" customWidth="1"/>
    <col min="770" max="777" width="12.7109375" style="68" customWidth="1"/>
    <col min="778" max="915" width="29.28515625" style="68" customWidth="1"/>
    <col min="916" max="916" width="42.42578125" style="68" customWidth="1"/>
    <col min="917" max="919" width="12.42578125" style="68" customWidth="1"/>
    <col min="920" max="922" width="10.85546875" style="68" customWidth="1"/>
    <col min="923" max="925" width="14.5703125" style="68" bestFit="1" customWidth="1"/>
    <col min="926" max="928" width="11" style="68" customWidth="1"/>
    <col min="929" max="931" width="14.5703125" style="68" customWidth="1"/>
    <col min="932" max="934" width="15.28515625" style="68" customWidth="1"/>
    <col min="935" max="935" width="15.5703125" style="68" customWidth="1"/>
    <col min="936" max="936" width="44.5703125" style="68" customWidth="1"/>
    <col min="937" max="937" width="13.85546875" style="68" customWidth="1"/>
    <col min="938" max="938" width="10.85546875" style="68" customWidth="1"/>
    <col min="939" max="939" width="14.5703125" style="68" customWidth="1"/>
    <col min="940" max="940" width="11" style="68" customWidth="1"/>
    <col min="941" max="941" width="10.85546875" style="68" customWidth="1"/>
    <col min="942" max="942" width="14.5703125" style="68" customWidth="1"/>
    <col min="943" max="944" width="15.5703125" style="68" customWidth="1"/>
    <col min="945" max="945" width="17.7109375" style="68" customWidth="1"/>
    <col min="946" max="1024" width="29.28515625" style="68"/>
    <col min="1025" max="1025" width="79" style="68" customWidth="1"/>
    <col min="1026" max="1033" width="12.7109375" style="68" customWidth="1"/>
    <col min="1034" max="1171" width="29.28515625" style="68" customWidth="1"/>
    <col min="1172" max="1172" width="42.42578125" style="68" customWidth="1"/>
    <col min="1173" max="1175" width="12.42578125" style="68" customWidth="1"/>
    <col min="1176" max="1178" width="10.85546875" style="68" customWidth="1"/>
    <col min="1179" max="1181" width="14.5703125" style="68" bestFit="1" customWidth="1"/>
    <col min="1182" max="1184" width="11" style="68" customWidth="1"/>
    <col min="1185" max="1187" width="14.5703125" style="68" customWidth="1"/>
    <col min="1188" max="1190" width="15.28515625" style="68" customWidth="1"/>
    <col min="1191" max="1191" width="15.5703125" style="68" customWidth="1"/>
    <col min="1192" max="1192" width="44.5703125" style="68" customWidth="1"/>
    <col min="1193" max="1193" width="13.85546875" style="68" customWidth="1"/>
    <col min="1194" max="1194" width="10.85546875" style="68" customWidth="1"/>
    <col min="1195" max="1195" width="14.5703125" style="68" customWidth="1"/>
    <col min="1196" max="1196" width="11" style="68" customWidth="1"/>
    <col min="1197" max="1197" width="10.85546875" style="68" customWidth="1"/>
    <col min="1198" max="1198" width="14.5703125" style="68" customWidth="1"/>
    <col min="1199" max="1200" width="15.5703125" style="68" customWidth="1"/>
    <col min="1201" max="1201" width="17.7109375" style="68" customWidth="1"/>
    <col min="1202" max="1280" width="29.28515625" style="68"/>
    <col min="1281" max="1281" width="79" style="68" customWidth="1"/>
    <col min="1282" max="1289" width="12.7109375" style="68" customWidth="1"/>
    <col min="1290" max="1427" width="29.28515625" style="68" customWidth="1"/>
    <col min="1428" max="1428" width="42.42578125" style="68" customWidth="1"/>
    <col min="1429" max="1431" width="12.42578125" style="68" customWidth="1"/>
    <col min="1432" max="1434" width="10.85546875" style="68" customWidth="1"/>
    <col min="1435" max="1437" width="14.5703125" style="68" bestFit="1" customWidth="1"/>
    <col min="1438" max="1440" width="11" style="68" customWidth="1"/>
    <col min="1441" max="1443" width="14.5703125" style="68" customWidth="1"/>
    <col min="1444" max="1446" width="15.28515625" style="68" customWidth="1"/>
    <col min="1447" max="1447" width="15.5703125" style="68" customWidth="1"/>
    <col min="1448" max="1448" width="44.5703125" style="68" customWidth="1"/>
    <col min="1449" max="1449" width="13.85546875" style="68" customWidth="1"/>
    <col min="1450" max="1450" width="10.85546875" style="68" customWidth="1"/>
    <col min="1451" max="1451" width="14.5703125" style="68" customWidth="1"/>
    <col min="1452" max="1452" width="11" style="68" customWidth="1"/>
    <col min="1453" max="1453" width="10.85546875" style="68" customWidth="1"/>
    <col min="1454" max="1454" width="14.5703125" style="68" customWidth="1"/>
    <col min="1455" max="1456" width="15.5703125" style="68" customWidth="1"/>
    <col min="1457" max="1457" width="17.7109375" style="68" customWidth="1"/>
    <col min="1458" max="1536" width="29.28515625" style="68"/>
    <col min="1537" max="1537" width="79" style="68" customWidth="1"/>
    <col min="1538" max="1545" width="12.7109375" style="68" customWidth="1"/>
    <col min="1546" max="1683" width="29.28515625" style="68" customWidth="1"/>
    <col min="1684" max="1684" width="42.42578125" style="68" customWidth="1"/>
    <col min="1685" max="1687" width="12.42578125" style="68" customWidth="1"/>
    <col min="1688" max="1690" width="10.85546875" style="68" customWidth="1"/>
    <col min="1691" max="1693" width="14.5703125" style="68" bestFit="1" customWidth="1"/>
    <col min="1694" max="1696" width="11" style="68" customWidth="1"/>
    <col min="1697" max="1699" width="14.5703125" style="68" customWidth="1"/>
    <col min="1700" max="1702" width="15.28515625" style="68" customWidth="1"/>
    <col min="1703" max="1703" width="15.5703125" style="68" customWidth="1"/>
    <col min="1704" max="1704" width="44.5703125" style="68" customWidth="1"/>
    <col min="1705" max="1705" width="13.85546875" style="68" customWidth="1"/>
    <col min="1706" max="1706" width="10.85546875" style="68" customWidth="1"/>
    <col min="1707" max="1707" width="14.5703125" style="68" customWidth="1"/>
    <col min="1708" max="1708" width="11" style="68" customWidth="1"/>
    <col min="1709" max="1709" width="10.85546875" style="68" customWidth="1"/>
    <col min="1710" max="1710" width="14.5703125" style="68" customWidth="1"/>
    <col min="1711" max="1712" width="15.5703125" style="68" customWidth="1"/>
    <col min="1713" max="1713" width="17.7109375" style="68" customWidth="1"/>
    <col min="1714" max="1792" width="29.28515625" style="68"/>
    <col min="1793" max="1793" width="79" style="68" customWidth="1"/>
    <col min="1794" max="1801" width="12.7109375" style="68" customWidth="1"/>
    <col min="1802" max="1939" width="29.28515625" style="68" customWidth="1"/>
    <col min="1940" max="1940" width="42.42578125" style="68" customWidth="1"/>
    <col min="1941" max="1943" width="12.42578125" style="68" customWidth="1"/>
    <col min="1944" max="1946" width="10.85546875" style="68" customWidth="1"/>
    <col min="1947" max="1949" width="14.5703125" style="68" bestFit="1" customWidth="1"/>
    <col min="1950" max="1952" width="11" style="68" customWidth="1"/>
    <col min="1953" max="1955" width="14.5703125" style="68" customWidth="1"/>
    <col min="1956" max="1958" width="15.28515625" style="68" customWidth="1"/>
    <col min="1959" max="1959" width="15.5703125" style="68" customWidth="1"/>
    <col min="1960" max="1960" width="44.5703125" style="68" customWidth="1"/>
    <col min="1961" max="1961" width="13.85546875" style="68" customWidth="1"/>
    <col min="1962" max="1962" width="10.85546875" style="68" customWidth="1"/>
    <col min="1963" max="1963" width="14.5703125" style="68" customWidth="1"/>
    <col min="1964" max="1964" width="11" style="68" customWidth="1"/>
    <col min="1965" max="1965" width="10.85546875" style="68" customWidth="1"/>
    <col min="1966" max="1966" width="14.5703125" style="68" customWidth="1"/>
    <col min="1967" max="1968" width="15.5703125" style="68" customWidth="1"/>
    <col min="1969" max="1969" width="17.7109375" style="68" customWidth="1"/>
    <col min="1970" max="2048" width="29.28515625" style="68"/>
    <col min="2049" max="2049" width="79" style="68" customWidth="1"/>
    <col min="2050" max="2057" width="12.7109375" style="68" customWidth="1"/>
    <col min="2058" max="2195" width="29.28515625" style="68" customWidth="1"/>
    <col min="2196" max="2196" width="42.42578125" style="68" customWidth="1"/>
    <col min="2197" max="2199" width="12.42578125" style="68" customWidth="1"/>
    <col min="2200" max="2202" width="10.85546875" style="68" customWidth="1"/>
    <col min="2203" max="2205" width="14.5703125" style="68" bestFit="1" customWidth="1"/>
    <col min="2206" max="2208" width="11" style="68" customWidth="1"/>
    <col min="2209" max="2211" width="14.5703125" style="68" customWidth="1"/>
    <col min="2212" max="2214" width="15.28515625" style="68" customWidth="1"/>
    <col min="2215" max="2215" width="15.5703125" style="68" customWidth="1"/>
    <col min="2216" max="2216" width="44.5703125" style="68" customWidth="1"/>
    <col min="2217" max="2217" width="13.85546875" style="68" customWidth="1"/>
    <col min="2218" max="2218" width="10.85546875" style="68" customWidth="1"/>
    <col min="2219" max="2219" width="14.5703125" style="68" customWidth="1"/>
    <col min="2220" max="2220" width="11" style="68" customWidth="1"/>
    <col min="2221" max="2221" width="10.85546875" style="68" customWidth="1"/>
    <col min="2222" max="2222" width="14.5703125" style="68" customWidth="1"/>
    <col min="2223" max="2224" width="15.5703125" style="68" customWidth="1"/>
    <col min="2225" max="2225" width="17.7109375" style="68" customWidth="1"/>
    <col min="2226" max="2304" width="29.28515625" style="68"/>
    <col min="2305" max="2305" width="79" style="68" customWidth="1"/>
    <col min="2306" max="2313" width="12.7109375" style="68" customWidth="1"/>
    <col min="2314" max="2451" width="29.28515625" style="68" customWidth="1"/>
    <col min="2452" max="2452" width="42.42578125" style="68" customWidth="1"/>
    <col min="2453" max="2455" width="12.42578125" style="68" customWidth="1"/>
    <col min="2456" max="2458" width="10.85546875" style="68" customWidth="1"/>
    <col min="2459" max="2461" width="14.5703125" style="68" bestFit="1" customWidth="1"/>
    <col min="2462" max="2464" width="11" style="68" customWidth="1"/>
    <col min="2465" max="2467" width="14.5703125" style="68" customWidth="1"/>
    <col min="2468" max="2470" width="15.28515625" style="68" customWidth="1"/>
    <col min="2471" max="2471" width="15.5703125" style="68" customWidth="1"/>
    <col min="2472" max="2472" width="44.5703125" style="68" customWidth="1"/>
    <col min="2473" max="2473" width="13.85546875" style="68" customWidth="1"/>
    <col min="2474" max="2474" width="10.85546875" style="68" customWidth="1"/>
    <col min="2475" max="2475" width="14.5703125" style="68" customWidth="1"/>
    <col min="2476" max="2476" width="11" style="68" customWidth="1"/>
    <col min="2477" max="2477" width="10.85546875" style="68" customWidth="1"/>
    <col min="2478" max="2478" width="14.5703125" style="68" customWidth="1"/>
    <col min="2479" max="2480" width="15.5703125" style="68" customWidth="1"/>
    <col min="2481" max="2481" width="17.7109375" style="68" customWidth="1"/>
    <col min="2482" max="2560" width="29.28515625" style="68"/>
    <col min="2561" max="2561" width="79" style="68" customWidth="1"/>
    <col min="2562" max="2569" width="12.7109375" style="68" customWidth="1"/>
    <col min="2570" max="2707" width="29.28515625" style="68" customWidth="1"/>
    <col min="2708" max="2708" width="42.42578125" style="68" customWidth="1"/>
    <col min="2709" max="2711" width="12.42578125" style="68" customWidth="1"/>
    <col min="2712" max="2714" width="10.85546875" style="68" customWidth="1"/>
    <col min="2715" max="2717" width="14.5703125" style="68" bestFit="1" customWidth="1"/>
    <col min="2718" max="2720" width="11" style="68" customWidth="1"/>
    <col min="2721" max="2723" width="14.5703125" style="68" customWidth="1"/>
    <col min="2724" max="2726" width="15.28515625" style="68" customWidth="1"/>
    <col min="2727" max="2727" width="15.5703125" style="68" customWidth="1"/>
    <col min="2728" max="2728" width="44.5703125" style="68" customWidth="1"/>
    <col min="2729" max="2729" width="13.85546875" style="68" customWidth="1"/>
    <col min="2730" max="2730" width="10.85546875" style="68" customWidth="1"/>
    <col min="2731" max="2731" width="14.5703125" style="68" customWidth="1"/>
    <col min="2732" max="2732" width="11" style="68" customWidth="1"/>
    <col min="2733" max="2733" width="10.85546875" style="68" customWidth="1"/>
    <col min="2734" max="2734" width="14.5703125" style="68" customWidth="1"/>
    <col min="2735" max="2736" width="15.5703125" style="68" customWidth="1"/>
    <col min="2737" max="2737" width="17.7109375" style="68" customWidth="1"/>
    <col min="2738" max="2816" width="29.28515625" style="68"/>
    <col min="2817" max="2817" width="79" style="68" customWidth="1"/>
    <col min="2818" max="2825" width="12.7109375" style="68" customWidth="1"/>
    <col min="2826" max="2963" width="29.28515625" style="68" customWidth="1"/>
    <col min="2964" max="2964" width="42.42578125" style="68" customWidth="1"/>
    <col min="2965" max="2967" width="12.42578125" style="68" customWidth="1"/>
    <col min="2968" max="2970" width="10.85546875" style="68" customWidth="1"/>
    <col min="2971" max="2973" width="14.5703125" style="68" bestFit="1" customWidth="1"/>
    <col min="2974" max="2976" width="11" style="68" customWidth="1"/>
    <col min="2977" max="2979" width="14.5703125" style="68" customWidth="1"/>
    <col min="2980" max="2982" width="15.28515625" style="68" customWidth="1"/>
    <col min="2983" max="2983" width="15.5703125" style="68" customWidth="1"/>
    <col min="2984" max="2984" width="44.5703125" style="68" customWidth="1"/>
    <col min="2985" max="2985" width="13.85546875" style="68" customWidth="1"/>
    <col min="2986" max="2986" width="10.85546875" style="68" customWidth="1"/>
    <col min="2987" max="2987" width="14.5703125" style="68" customWidth="1"/>
    <col min="2988" max="2988" width="11" style="68" customWidth="1"/>
    <col min="2989" max="2989" width="10.85546875" style="68" customWidth="1"/>
    <col min="2990" max="2990" width="14.5703125" style="68" customWidth="1"/>
    <col min="2991" max="2992" width="15.5703125" style="68" customWidth="1"/>
    <col min="2993" max="2993" width="17.7109375" style="68" customWidth="1"/>
    <col min="2994" max="3072" width="29.28515625" style="68"/>
    <col min="3073" max="3073" width="79" style="68" customWidth="1"/>
    <col min="3074" max="3081" width="12.7109375" style="68" customWidth="1"/>
    <col min="3082" max="3219" width="29.28515625" style="68" customWidth="1"/>
    <col min="3220" max="3220" width="42.42578125" style="68" customWidth="1"/>
    <col min="3221" max="3223" width="12.42578125" style="68" customWidth="1"/>
    <col min="3224" max="3226" width="10.85546875" style="68" customWidth="1"/>
    <col min="3227" max="3229" width="14.5703125" style="68" bestFit="1" customWidth="1"/>
    <col min="3230" max="3232" width="11" style="68" customWidth="1"/>
    <col min="3233" max="3235" width="14.5703125" style="68" customWidth="1"/>
    <col min="3236" max="3238" width="15.28515625" style="68" customWidth="1"/>
    <col min="3239" max="3239" width="15.5703125" style="68" customWidth="1"/>
    <col min="3240" max="3240" width="44.5703125" style="68" customWidth="1"/>
    <col min="3241" max="3241" width="13.85546875" style="68" customWidth="1"/>
    <col min="3242" max="3242" width="10.85546875" style="68" customWidth="1"/>
    <col min="3243" max="3243" width="14.5703125" style="68" customWidth="1"/>
    <col min="3244" max="3244" width="11" style="68" customWidth="1"/>
    <col min="3245" max="3245" width="10.85546875" style="68" customWidth="1"/>
    <col min="3246" max="3246" width="14.5703125" style="68" customWidth="1"/>
    <col min="3247" max="3248" width="15.5703125" style="68" customWidth="1"/>
    <col min="3249" max="3249" width="17.7109375" style="68" customWidth="1"/>
    <col min="3250" max="3328" width="29.28515625" style="68"/>
    <col min="3329" max="3329" width="79" style="68" customWidth="1"/>
    <col min="3330" max="3337" width="12.7109375" style="68" customWidth="1"/>
    <col min="3338" max="3475" width="29.28515625" style="68" customWidth="1"/>
    <col min="3476" max="3476" width="42.42578125" style="68" customWidth="1"/>
    <col min="3477" max="3479" width="12.42578125" style="68" customWidth="1"/>
    <col min="3480" max="3482" width="10.85546875" style="68" customWidth="1"/>
    <col min="3483" max="3485" width="14.5703125" style="68" bestFit="1" customWidth="1"/>
    <col min="3486" max="3488" width="11" style="68" customWidth="1"/>
    <col min="3489" max="3491" width="14.5703125" style="68" customWidth="1"/>
    <col min="3492" max="3494" width="15.28515625" style="68" customWidth="1"/>
    <col min="3495" max="3495" width="15.5703125" style="68" customWidth="1"/>
    <col min="3496" max="3496" width="44.5703125" style="68" customWidth="1"/>
    <col min="3497" max="3497" width="13.85546875" style="68" customWidth="1"/>
    <col min="3498" max="3498" width="10.85546875" style="68" customWidth="1"/>
    <col min="3499" max="3499" width="14.5703125" style="68" customWidth="1"/>
    <col min="3500" max="3500" width="11" style="68" customWidth="1"/>
    <col min="3501" max="3501" width="10.85546875" style="68" customWidth="1"/>
    <col min="3502" max="3502" width="14.5703125" style="68" customWidth="1"/>
    <col min="3503" max="3504" width="15.5703125" style="68" customWidth="1"/>
    <col min="3505" max="3505" width="17.7109375" style="68" customWidth="1"/>
    <col min="3506" max="3584" width="29.28515625" style="68"/>
    <col min="3585" max="3585" width="79" style="68" customWidth="1"/>
    <col min="3586" max="3593" width="12.7109375" style="68" customWidth="1"/>
    <col min="3594" max="3731" width="29.28515625" style="68" customWidth="1"/>
    <col min="3732" max="3732" width="42.42578125" style="68" customWidth="1"/>
    <col min="3733" max="3735" width="12.42578125" style="68" customWidth="1"/>
    <col min="3736" max="3738" width="10.85546875" style="68" customWidth="1"/>
    <col min="3739" max="3741" width="14.5703125" style="68" bestFit="1" customWidth="1"/>
    <col min="3742" max="3744" width="11" style="68" customWidth="1"/>
    <col min="3745" max="3747" width="14.5703125" style="68" customWidth="1"/>
    <col min="3748" max="3750" width="15.28515625" style="68" customWidth="1"/>
    <col min="3751" max="3751" width="15.5703125" style="68" customWidth="1"/>
    <col min="3752" max="3752" width="44.5703125" style="68" customWidth="1"/>
    <col min="3753" max="3753" width="13.85546875" style="68" customWidth="1"/>
    <col min="3754" max="3754" width="10.85546875" style="68" customWidth="1"/>
    <col min="3755" max="3755" width="14.5703125" style="68" customWidth="1"/>
    <col min="3756" max="3756" width="11" style="68" customWidth="1"/>
    <col min="3757" max="3757" width="10.85546875" style="68" customWidth="1"/>
    <col min="3758" max="3758" width="14.5703125" style="68" customWidth="1"/>
    <col min="3759" max="3760" width="15.5703125" style="68" customWidth="1"/>
    <col min="3761" max="3761" width="17.7109375" style="68" customWidth="1"/>
    <col min="3762" max="3840" width="29.28515625" style="68"/>
    <col min="3841" max="3841" width="79" style="68" customWidth="1"/>
    <col min="3842" max="3849" width="12.7109375" style="68" customWidth="1"/>
    <col min="3850" max="3987" width="29.28515625" style="68" customWidth="1"/>
    <col min="3988" max="3988" width="42.42578125" style="68" customWidth="1"/>
    <col min="3989" max="3991" width="12.42578125" style="68" customWidth="1"/>
    <col min="3992" max="3994" width="10.85546875" style="68" customWidth="1"/>
    <col min="3995" max="3997" width="14.5703125" style="68" bestFit="1" customWidth="1"/>
    <col min="3998" max="4000" width="11" style="68" customWidth="1"/>
    <col min="4001" max="4003" width="14.5703125" style="68" customWidth="1"/>
    <col min="4004" max="4006" width="15.28515625" style="68" customWidth="1"/>
    <col min="4007" max="4007" width="15.5703125" style="68" customWidth="1"/>
    <col min="4008" max="4008" width="44.5703125" style="68" customWidth="1"/>
    <col min="4009" max="4009" width="13.85546875" style="68" customWidth="1"/>
    <col min="4010" max="4010" width="10.85546875" style="68" customWidth="1"/>
    <col min="4011" max="4011" width="14.5703125" style="68" customWidth="1"/>
    <col min="4012" max="4012" width="11" style="68" customWidth="1"/>
    <col min="4013" max="4013" width="10.85546875" style="68" customWidth="1"/>
    <col min="4014" max="4014" width="14.5703125" style="68" customWidth="1"/>
    <col min="4015" max="4016" width="15.5703125" style="68" customWidth="1"/>
    <col min="4017" max="4017" width="17.7109375" style="68" customWidth="1"/>
    <col min="4018" max="4096" width="29.28515625" style="68"/>
    <col min="4097" max="4097" width="79" style="68" customWidth="1"/>
    <col min="4098" max="4105" width="12.7109375" style="68" customWidth="1"/>
    <col min="4106" max="4243" width="29.28515625" style="68" customWidth="1"/>
    <col min="4244" max="4244" width="42.42578125" style="68" customWidth="1"/>
    <col min="4245" max="4247" width="12.42578125" style="68" customWidth="1"/>
    <col min="4248" max="4250" width="10.85546875" style="68" customWidth="1"/>
    <col min="4251" max="4253" width="14.5703125" style="68" bestFit="1" customWidth="1"/>
    <col min="4254" max="4256" width="11" style="68" customWidth="1"/>
    <col min="4257" max="4259" width="14.5703125" style="68" customWidth="1"/>
    <col min="4260" max="4262" width="15.28515625" style="68" customWidth="1"/>
    <col min="4263" max="4263" width="15.5703125" style="68" customWidth="1"/>
    <col min="4264" max="4264" width="44.5703125" style="68" customWidth="1"/>
    <col min="4265" max="4265" width="13.85546875" style="68" customWidth="1"/>
    <col min="4266" max="4266" width="10.85546875" style="68" customWidth="1"/>
    <col min="4267" max="4267" width="14.5703125" style="68" customWidth="1"/>
    <col min="4268" max="4268" width="11" style="68" customWidth="1"/>
    <col min="4269" max="4269" width="10.85546875" style="68" customWidth="1"/>
    <col min="4270" max="4270" width="14.5703125" style="68" customWidth="1"/>
    <col min="4271" max="4272" width="15.5703125" style="68" customWidth="1"/>
    <col min="4273" max="4273" width="17.7109375" style="68" customWidth="1"/>
    <col min="4274" max="4352" width="29.28515625" style="68"/>
    <col min="4353" max="4353" width="79" style="68" customWidth="1"/>
    <col min="4354" max="4361" width="12.7109375" style="68" customWidth="1"/>
    <col min="4362" max="4499" width="29.28515625" style="68" customWidth="1"/>
    <col min="4500" max="4500" width="42.42578125" style="68" customWidth="1"/>
    <col min="4501" max="4503" width="12.42578125" style="68" customWidth="1"/>
    <col min="4504" max="4506" width="10.85546875" style="68" customWidth="1"/>
    <col min="4507" max="4509" width="14.5703125" style="68" bestFit="1" customWidth="1"/>
    <col min="4510" max="4512" width="11" style="68" customWidth="1"/>
    <col min="4513" max="4515" width="14.5703125" style="68" customWidth="1"/>
    <col min="4516" max="4518" width="15.28515625" style="68" customWidth="1"/>
    <col min="4519" max="4519" width="15.5703125" style="68" customWidth="1"/>
    <col min="4520" max="4520" width="44.5703125" style="68" customWidth="1"/>
    <col min="4521" max="4521" width="13.85546875" style="68" customWidth="1"/>
    <col min="4522" max="4522" width="10.85546875" style="68" customWidth="1"/>
    <col min="4523" max="4523" width="14.5703125" style="68" customWidth="1"/>
    <col min="4524" max="4524" width="11" style="68" customWidth="1"/>
    <col min="4525" max="4525" width="10.85546875" style="68" customWidth="1"/>
    <col min="4526" max="4526" width="14.5703125" style="68" customWidth="1"/>
    <col min="4527" max="4528" width="15.5703125" style="68" customWidth="1"/>
    <col min="4529" max="4529" width="17.7109375" style="68" customWidth="1"/>
    <col min="4530" max="4608" width="29.28515625" style="68"/>
    <col min="4609" max="4609" width="79" style="68" customWidth="1"/>
    <col min="4610" max="4617" width="12.7109375" style="68" customWidth="1"/>
    <col min="4618" max="4755" width="29.28515625" style="68" customWidth="1"/>
    <col min="4756" max="4756" width="42.42578125" style="68" customWidth="1"/>
    <col min="4757" max="4759" width="12.42578125" style="68" customWidth="1"/>
    <col min="4760" max="4762" width="10.85546875" style="68" customWidth="1"/>
    <col min="4763" max="4765" width="14.5703125" style="68" bestFit="1" customWidth="1"/>
    <col min="4766" max="4768" width="11" style="68" customWidth="1"/>
    <col min="4769" max="4771" width="14.5703125" style="68" customWidth="1"/>
    <col min="4772" max="4774" width="15.28515625" style="68" customWidth="1"/>
    <col min="4775" max="4775" width="15.5703125" style="68" customWidth="1"/>
    <col min="4776" max="4776" width="44.5703125" style="68" customWidth="1"/>
    <col min="4777" max="4777" width="13.85546875" style="68" customWidth="1"/>
    <col min="4778" max="4778" width="10.85546875" style="68" customWidth="1"/>
    <col min="4779" max="4779" width="14.5703125" style="68" customWidth="1"/>
    <col min="4780" max="4780" width="11" style="68" customWidth="1"/>
    <col min="4781" max="4781" width="10.85546875" style="68" customWidth="1"/>
    <col min="4782" max="4782" width="14.5703125" style="68" customWidth="1"/>
    <col min="4783" max="4784" width="15.5703125" style="68" customWidth="1"/>
    <col min="4785" max="4785" width="17.7109375" style="68" customWidth="1"/>
    <col min="4786" max="4864" width="29.28515625" style="68"/>
    <col min="4865" max="4865" width="79" style="68" customWidth="1"/>
    <col min="4866" max="4873" width="12.7109375" style="68" customWidth="1"/>
    <col min="4874" max="5011" width="29.28515625" style="68" customWidth="1"/>
    <col min="5012" max="5012" width="42.42578125" style="68" customWidth="1"/>
    <col min="5013" max="5015" width="12.42578125" style="68" customWidth="1"/>
    <col min="5016" max="5018" width="10.85546875" style="68" customWidth="1"/>
    <col min="5019" max="5021" width="14.5703125" style="68" bestFit="1" customWidth="1"/>
    <col min="5022" max="5024" width="11" style="68" customWidth="1"/>
    <col min="5025" max="5027" width="14.5703125" style="68" customWidth="1"/>
    <col min="5028" max="5030" width="15.28515625" style="68" customWidth="1"/>
    <col min="5031" max="5031" width="15.5703125" style="68" customWidth="1"/>
    <col min="5032" max="5032" width="44.5703125" style="68" customWidth="1"/>
    <col min="5033" max="5033" width="13.85546875" style="68" customWidth="1"/>
    <col min="5034" max="5034" width="10.85546875" style="68" customWidth="1"/>
    <col min="5035" max="5035" width="14.5703125" style="68" customWidth="1"/>
    <col min="5036" max="5036" width="11" style="68" customWidth="1"/>
    <col min="5037" max="5037" width="10.85546875" style="68" customWidth="1"/>
    <col min="5038" max="5038" width="14.5703125" style="68" customWidth="1"/>
    <col min="5039" max="5040" width="15.5703125" style="68" customWidth="1"/>
    <col min="5041" max="5041" width="17.7109375" style="68" customWidth="1"/>
    <col min="5042" max="5120" width="29.28515625" style="68"/>
    <col min="5121" max="5121" width="79" style="68" customWidth="1"/>
    <col min="5122" max="5129" width="12.7109375" style="68" customWidth="1"/>
    <col min="5130" max="5267" width="29.28515625" style="68" customWidth="1"/>
    <col min="5268" max="5268" width="42.42578125" style="68" customWidth="1"/>
    <col min="5269" max="5271" width="12.42578125" style="68" customWidth="1"/>
    <col min="5272" max="5274" width="10.85546875" style="68" customWidth="1"/>
    <col min="5275" max="5277" width="14.5703125" style="68" bestFit="1" customWidth="1"/>
    <col min="5278" max="5280" width="11" style="68" customWidth="1"/>
    <col min="5281" max="5283" width="14.5703125" style="68" customWidth="1"/>
    <col min="5284" max="5286" width="15.28515625" style="68" customWidth="1"/>
    <col min="5287" max="5287" width="15.5703125" style="68" customWidth="1"/>
    <col min="5288" max="5288" width="44.5703125" style="68" customWidth="1"/>
    <col min="5289" max="5289" width="13.85546875" style="68" customWidth="1"/>
    <col min="5290" max="5290" width="10.85546875" style="68" customWidth="1"/>
    <col min="5291" max="5291" width="14.5703125" style="68" customWidth="1"/>
    <col min="5292" max="5292" width="11" style="68" customWidth="1"/>
    <col min="5293" max="5293" width="10.85546875" style="68" customWidth="1"/>
    <col min="5294" max="5294" width="14.5703125" style="68" customWidth="1"/>
    <col min="5295" max="5296" width="15.5703125" style="68" customWidth="1"/>
    <col min="5297" max="5297" width="17.7109375" style="68" customWidth="1"/>
    <col min="5298" max="5376" width="29.28515625" style="68"/>
    <col min="5377" max="5377" width="79" style="68" customWidth="1"/>
    <col min="5378" max="5385" width="12.7109375" style="68" customWidth="1"/>
    <col min="5386" max="5523" width="29.28515625" style="68" customWidth="1"/>
    <col min="5524" max="5524" width="42.42578125" style="68" customWidth="1"/>
    <col min="5525" max="5527" width="12.42578125" style="68" customWidth="1"/>
    <col min="5528" max="5530" width="10.85546875" style="68" customWidth="1"/>
    <col min="5531" max="5533" width="14.5703125" style="68" bestFit="1" customWidth="1"/>
    <col min="5534" max="5536" width="11" style="68" customWidth="1"/>
    <col min="5537" max="5539" width="14.5703125" style="68" customWidth="1"/>
    <col min="5540" max="5542" width="15.28515625" style="68" customWidth="1"/>
    <col min="5543" max="5543" width="15.5703125" style="68" customWidth="1"/>
    <col min="5544" max="5544" width="44.5703125" style="68" customWidth="1"/>
    <col min="5545" max="5545" width="13.85546875" style="68" customWidth="1"/>
    <col min="5546" max="5546" width="10.85546875" style="68" customWidth="1"/>
    <col min="5547" max="5547" width="14.5703125" style="68" customWidth="1"/>
    <col min="5548" max="5548" width="11" style="68" customWidth="1"/>
    <col min="5549" max="5549" width="10.85546875" style="68" customWidth="1"/>
    <col min="5550" max="5550" width="14.5703125" style="68" customWidth="1"/>
    <col min="5551" max="5552" width="15.5703125" style="68" customWidth="1"/>
    <col min="5553" max="5553" width="17.7109375" style="68" customWidth="1"/>
    <col min="5554" max="5632" width="29.28515625" style="68"/>
    <col min="5633" max="5633" width="79" style="68" customWidth="1"/>
    <col min="5634" max="5641" width="12.7109375" style="68" customWidth="1"/>
    <col min="5642" max="5779" width="29.28515625" style="68" customWidth="1"/>
    <col min="5780" max="5780" width="42.42578125" style="68" customWidth="1"/>
    <col min="5781" max="5783" width="12.42578125" style="68" customWidth="1"/>
    <col min="5784" max="5786" width="10.85546875" style="68" customWidth="1"/>
    <col min="5787" max="5789" width="14.5703125" style="68" bestFit="1" customWidth="1"/>
    <col min="5790" max="5792" width="11" style="68" customWidth="1"/>
    <col min="5793" max="5795" width="14.5703125" style="68" customWidth="1"/>
    <col min="5796" max="5798" width="15.28515625" style="68" customWidth="1"/>
    <col min="5799" max="5799" width="15.5703125" style="68" customWidth="1"/>
    <col min="5800" max="5800" width="44.5703125" style="68" customWidth="1"/>
    <col min="5801" max="5801" width="13.85546875" style="68" customWidth="1"/>
    <col min="5802" max="5802" width="10.85546875" style="68" customWidth="1"/>
    <col min="5803" max="5803" width="14.5703125" style="68" customWidth="1"/>
    <col min="5804" max="5804" width="11" style="68" customWidth="1"/>
    <col min="5805" max="5805" width="10.85546875" style="68" customWidth="1"/>
    <col min="5806" max="5806" width="14.5703125" style="68" customWidth="1"/>
    <col min="5807" max="5808" width="15.5703125" style="68" customWidth="1"/>
    <col min="5809" max="5809" width="17.7109375" style="68" customWidth="1"/>
    <col min="5810" max="5888" width="29.28515625" style="68"/>
    <col min="5889" max="5889" width="79" style="68" customWidth="1"/>
    <col min="5890" max="5897" width="12.7109375" style="68" customWidth="1"/>
    <col min="5898" max="6035" width="29.28515625" style="68" customWidth="1"/>
    <col min="6036" max="6036" width="42.42578125" style="68" customWidth="1"/>
    <col min="6037" max="6039" width="12.42578125" style="68" customWidth="1"/>
    <col min="6040" max="6042" width="10.85546875" style="68" customWidth="1"/>
    <col min="6043" max="6045" width="14.5703125" style="68" bestFit="1" customWidth="1"/>
    <col min="6046" max="6048" width="11" style="68" customWidth="1"/>
    <col min="6049" max="6051" width="14.5703125" style="68" customWidth="1"/>
    <col min="6052" max="6054" width="15.28515625" style="68" customWidth="1"/>
    <col min="6055" max="6055" width="15.5703125" style="68" customWidth="1"/>
    <col min="6056" max="6056" width="44.5703125" style="68" customWidth="1"/>
    <col min="6057" max="6057" width="13.85546875" style="68" customWidth="1"/>
    <col min="6058" max="6058" width="10.85546875" style="68" customWidth="1"/>
    <col min="6059" max="6059" width="14.5703125" style="68" customWidth="1"/>
    <col min="6060" max="6060" width="11" style="68" customWidth="1"/>
    <col min="6061" max="6061" width="10.85546875" style="68" customWidth="1"/>
    <col min="6062" max="6062" width="14.5703125" style="68" customWidth="1"/>
    <col min="6063" max="6064" width="15.5703125" style="68" customWidth="1"/>
    <col min="6065" max="6065" width="17.7109375" style="68" customWidth="1"/>
    <col min="6066" max="6144" width="29.28515625" style="68"/>
    <col min="6145" max="6145" width="79" style="68" customWidth="1"/>
    <col min="6146" max="6153" width="12.7109375" style="68" customWidth="1"/>
    <col min="6154" max="6291" width="29.28515625" style="68" customWidth="1"/>
    <col min="6292" max="6292" width="42.42578125" style="68" customWidth="1"/>
    <col min="6293" max="6295" width="12.42578125" style="68" customWidth="1"/>
    <col min="6296" max="6298" width="10.85546875" style="68" customWidth="1"/>
    <col min="6299" max="6301" width="14.5703125" style="68" bestFit="1" customWidth="1"/>
    <col min="6302" max="6304" width="11" style="68" customWidth="1"/>
    <col min="6305" max="6307" width="14.5703125" style="68" customWidth="1"/>
    <col min="6308" max="6310" width="15.28515625" style="68" customWidth="1"/>
    <col min="6311" max="6311" width="15.5703125" style="68" customWidth="1"/>
    <col min="6312" max="6312" width="44.5703125" style="68" customWidth="1"/>
    <col min="6313" max="6313" width="13.85546875" style="68" customWidth="1"/>
    <col min="6314" max="6314" width="10.85546875" style="68" customWidth="1"/>
    <col min="6315" max="6315" width="14.5703125" style="68" customWidth="1"/>
    <col min="6316" max="6316" width="11" style="68" customWidth="1"/>
    <col min="6317" max="6317" width="10.85546875" style="68" customWidth="1"/>
    <col min="6318" max="6318" width="14.5703125" style="68" customWidth="1"/>
    <col min="6319" max="6320" width="15.5703125" style="68" customWidth="1"/>
    <col min="6321" max="6321" width="17.7109375" style="68" customWidth="1"/>
    <col min="6322" max="6400" width="29.28515625" style="68"/>
    <col min="6401" max="6401" width="79" style="68" customWidth="1"/>
    <col min="6402" max="6409" width="12.7109375" style="68" customWidth="1"/>
    <col min="6410" max="6547" width="29.28515625" style="68" customWidth="1"/>
    <col min="6548" max="6548" width="42.42578125" style="68" customWidth="1"/>
    <col min="6549" max="6551" width="12.42578125" style="68" customWidth="1"/>
    <col min="6552" max="6554" width="10.85546875" style="68" customWidth="1"/>
    <col min="6555" max="6557" width="14.5703125" style="68" bestFit="1" customWidth="1"/>
    <col min="6558" max="6560" width="11" style="68" customWidth="1"/>
    <col min="6561" max="6563" width="14.5703125" style="68" customWidth="1"/>
    <col min="6564" max="6566" width="15.28515625" style="68" customWidth="1"/>
    <col min="6567" max="6567" width="15.5703125" style="68" customWidth="1"/>
    <col min="6568" max="6568" width="44.5703125" style="68" customWidth="1"/>
    <col min="6569" max="6569" width="13.85546875" style="68" customWidth="1"/>
    <col min="6570" max="6570" width="10.85546875" style="68" customWidth="1"/>
    <col min="6571" max="6571" width="14.5703125" style="68" customWidth="1"/>
    <col min="6572" max="6572" width="11" style="68" customWidth="1"/>
    <col min="6573" max="6573" width="10.85546875" style="68" customWidth="1"/>
    <col min="6574" max="6574" width="14.5703125" style="68" customWidth="1"/>
    <col min="6575" max="6576" width="15.5703125" style="68" customWidth="1"/>
    <col min="6577" max="6577" width="17.7109375" style="68" customWidth="1"/>
    <col min="6578" max="6656" width="29.28515625" style="68"/>
    <col min="6657" max="6657" width="79" style="68" customWidth="1"/>
    <col min="6658" max="6665" width="12.7109375" style="68" customWidth="1"/>
    <col min="6666" max="6803" width="29.28515625" style="68" customWidth="1"/>
    <col min="6804" max="6804" width="42.42578125" style="68" customWidth="1"/>
    <col min="6805" max="6807" width="12.42578125" style="68" customWidth="1"/>
    <col min="6808" max="6810" width="10.85546875" style="68" customWidth="1"/>
    <col min="6811" max="6813" width="14.5703125" style="68" bestFit="1" customWidth="1"/>
    <col min="6814" max="6816" width="11" style="68" customWidth="1"/>
    <col min="6817" max="6819" width="14.5703125" style="68" customWidth="1"/>
    <col min="6820" max="6822" width="15.28515625" style="68" customWidth="1"/>
    <col min="6823" max="6823" width="15.5703125" style="68" customWidth="1"/>
    <col min="6824" max="6824" width="44.5703125" style="68" customWidth="1"/>
    <col min="6825" max="6825" width="13.85546875" style="68" customWidth="1"/>
    <col min="6826" max="6826" width="10.85546875" style="68" customWidth="1"/>
    <col min="6827" max="6827" width="14.5703125" style="68" customWidth="1"/>
    <col min="6828" max="6828" width="11" style="68" customWidth="1"/>
    <col min="6829" max="6829" width="10.85546875" style="68" customWidth="1"/>
    <col min="6830" max="6830" width="14.5703125" style="68" customWidth="1"/>
    <col min="6831" max="6832" width="15.5703125" style="68" customWidth="1"/>
    <col min="6833" max="6833" width="17.7109375" style="68" customWidth="1"/>
    <col min="6834" max="6912" width="29.28515625" style="68"/>
    <col min="6913" max="6913" width="79" style="68" customWidth="1"/>
    <col min="6914" max="6921" width="12.7109375" style="68" customWidth="1"/>
    <col min="6922" max="7059" width="29.28515625" style="68" customWidth="1"/>
    <col min="7060" max="7060" width="42.42578125" style="68" customWidth="1"/>
    <col min="7061" max="7063" width="12.42578125" style="68" customWidth="1"/>
    <col min="7064" max="7066" width="10.85546875" style="68" customWidth="1"/>
    <col min="7067" max="7069" width="14.5703125" style="68" bestFit="1" customWidth="1"/>
    <col min="7070" max="7072" width="11" style="68" customWidth="1"/>
    <col min="7073" max="7075" width="14.5703125" style="68" customWidth="1"/>
    <col min="7076" max="7078" width="15.28515625" style="68" customWidth="1"/>
    <col min="7079" max="7079" width="15.5703125" style="68" customWidth="1"/>
    <col min="7080" max="7080" width="44.5703125" style="68" customWidth="1"/>
    <col min="7081" max="7081" width="13.85546875" style="68" customWidth="1"/>
    <col min="7082" max="7082" width="10.85546875" style="68" customWidth="1"/>
    <col min="7083" max="7083" width="14.5703125" style="68" customWidth="1"/>
    <col min="7084" max="7084" width="11" style="68" customWidth="1"/>
    <col min="7085" max="7085" width="10.85546875" style="68" customWidth="1"/>
    <col min="7086" max="7086" width="14.5703125" style="68" customWidth="1"/>
    <col min="7087" max="7088" width="15.5703125" style="68" customWidth="1"/>
    <col min="7089" max="7089" width="17.7109375" style="68" customWidth="1"/>
    <col min="7090" max="7168" width="29.28515625" style="68"/>
    <col min="7169" max="7169" width="79" style="68" customWidth="1"/>
    <col min="7170" max="7177" width="12.7109375" style="68" customWidth="1"/>
    <col min="7178" max="7315" width="29.28515625" style="68" customWidth="1"/>
    <col min="7316" max="7316" width="42.42578125" style="68" customWidth="1"/>
    <col min="7317" max="7319" width="12.42578125" style="68" customWidth="1"/>
    <col min="7320" max="7322" width="10.85546875" style="68" customWidth="1"/>
    <col min="7323" max="7325" width="14.5703125" style="68" bestFit="1" customWidth="1"/>
    <col min="7326" max="7328" width="11" style="68" customWidth="1"/>
    <col min="7329" max="7331" width="14.5703125" style="68" customWidth="1"/>
    <col min="7332" max="7334" width="15.28515625" style="68" customWidth="1"/>
    <col min="7335" max="7335" width="15.5703125" style="68" customWidth="1"/>
    <col min="7336" max="7336" width="44.5703125" style="68" customWidth="1"/>
    <col min="7337" max="7337" width="13.85546875" style="68" customWidth="1"/>
    <col min="7338" max="7338" width="10.85546875" style="68" customWidth="1"/>
    <col min="7339" max="7339" width="14.5703125" style="68" customWidth="1"/>
    <col min="7340" max="7340" width="11" style="68" customWidth="1"/>
    <col min="7341" max="7341" width="10.85546875" style="68" customWidth="1"/>
    <col min="7342" max="7342" width="14.5703125" style="68" customWidth="1"/>
    <col min="7343" max="7344" width="15.5703125" style="68" customWidth="1"/>
    <col min="7345" max="7345" width="17.7109375" style="68" customWidth="1"/>
    <col min="7346" max="7424" width="29.28515625" style="68"/>
    <col min="7425" max="7425" width="79" style="68" customWidth="1"/>
    <col min="7426" max="7433" width="12.7109375" style="68" customWidth="1"/>
    <col min="7434" max="7571" width="29.28515625" style="68" customWidth="1"/>
    <col min="7572" max="7572" width="42.42578125" style="68" customWidth="1"/>
    <col min="7573" max="7575" width="12.42578125" style="68" customWidth="1"/>
    <col min="7576" max="7578" width="10.85546875" style="68" customWidth="1"/>
    <col min="7579" max="7581" width="14.5703125" style="68" bestFit="1" customWidth="1"/>
    <col min="7582" max="7584" width="11" style="68" customWidth="1"/>
    <col min="7585" max="7587" width="14.5703125" style="68" customWidth="1"/>
    <col min="7588" max="7590" width="15.28515625" style="68" customWidth="1"/>
    <col min="7591" max="7591" width="15.5703125" style="68" customWidth="1"/>
    <col min="7592" max="7592" width="44.5703125" style="68" customWidth="1"/>
    <col min="7593" max="7593" width="13.85546875" style="68" customWidth="1"/>
    <col min="7594" max="7594" width="10.85546875" style="68" customWidth="1"/>
    <col min="7595" max="7595" width="14.5703125" style="68" customWidth="1"/>
    <col min="7596" max="7596" width="11" style="68" customWidth="1"/>
    <col min="7597" max="7597" width="10.85546875" style="68" customWidth="1"/>
    <col min="7598" max="7598" width="14.5703125" style="68" customWidth="1"/>
    <col min="7599" max="7600" width="15.5703125" style="68" customWidth="1"/>
    <col min="7601" max="7601" width="17.7109375" style="68" customWidth="1"/>
    <col min="7602" max="7680" width="29.28515625" style="68"/>
    <col min="7681" max="7681" width="79" style="68" customWidth="1"/>
    <col min="7682" max="7689" width="12.7109375" style="68" customWidth="1"/>
    <col min="7690" max="7827" width="29.28515625" style="68" customWidth="1"/>
    <col min="7828" max="7828" width="42.42578125" style="68" customWidth="1"/>
    <col min="7829" max="7831" width="12.42578125" style="68" customWidth="1"/>
    <col min="7832" max="7834" width="10.85546875" style="68" customWidth="1"/>
    <col min="7835" max="7837" width="14.5703125" style="68" bestFit="1" customWidth="1"/>
    <col min="7838" max="7840" width="11" style="68" customWidth="1"/>
    <col min="7841" max="7843" width="14.5703125" style="68" customWidth="1"/>
    <col min="7844" max="7846" width="15.28515625" style="68" customWidth="1"/>
    <col min="7847" max="7847" width="15.5703125" style="68" customWidth="1"/>
    <col min="7848" max="7848" width="44.5703125" style="68" customWidth="1"/>
    <col min="7849" max="7849" width="13.85546875" style="68" customWidth="1"/>
    <col min="7850" max="7850" width="10.85546875" style="68" customWidth="1"/>
    <col min="7851" max="7851" width="14.5703125" style="68" customWidth="1"/>
    <col min="7852" max="7852" width="11" style="68" customWidth="1"/>
    <col min="7853" max="7853" width="10.85546875" style="68" customWidth="1"/>
    <col min="7854" max="7854" width="14.5703125" style="68" customWidth="1"/>
    <col min="7855" max="7856" width="15.5703125" style="68" customWidth="1"/>
    <col min="7857" max="7857" width="17.7109375" style="68" customWidth="1"/>
    <col min="7858" max="7936" width="29.28515625" style="68"/>
    <col min="7937" max="7937" width="79" style="68" customWidth="1"/>
    <col min="7938" max="7945" width="12.7109375" style="68" customWidth="1"/>
    <col min="7946" max="8083" width="29.28515625" style="68" customWidth="1"/>
    <col min="8084" max="8084" width="42.42578125" style="68" customWidth="1"/>
    <col min="8085" max="8087" width="12.42578125" style="68" customWidth="1"/>
    <col min="8088" max="8090" width="10.85546875" style="68" customWidth="1"/>
    <col min="8091" max="8093" width="14.5703125" style="68" bestFit="1" customWidth="1"/>
    <col min="8094" max="8096" width="11" style="68" customWidth="1"/>
    <col min="8097" max="8099" width="14.5703125" style="68" customWidth="1"/>
    <col min="8100" max="8102" width="15.28515625" style="68" customWidth="1"/>
    <col min="8103" max="8103" width="15.5703125" style="68" customWidth="1"/>
    <col min="8104" max="8104" width="44.5703125" style="68" customWidth="1"/>
    <col min="8105" max="8105" width="13.85546875" style="68" customWidth="1"/>
    <col min="8106" max="8106" width="10.85546875" style="68" customWidth="1"/>
    <col min="8107" max="8107" width="14.5703125" style="68" customWidth="1"/>
    <col min="8108" max="8108" width="11" style="68" customWidth="1"/>
    <col min="8109" max="8109" width="10.85546875" style="68" customWidth="1"/>
    <col min="8110" max="8110" width="14.5703125" style="68" customWidth="1"/>
    <col min="8111" max="8112" width="15.5703125" style="68" customWidth="1"/>
    <col min="8113" max="8113" width="17.7109375" style="68" customWidth="1"/>
    <col min="8114" max="8192" width="29.28515625" style="68"/>
    <col min="8193" max="8193" width="79" style="68" customWidth="1"/>
    <col min="8194" max="8201" width="12.7109375" style="68" customWidth="1"/>
    <col min="8202" max="8339" width="29.28515625" style="68" customWidth="1"/>
    <col min="8340" max="8340" width="42.42578125" style="68" customWidth="1"/>
    <col min="8341" max="8343" width="12.42578125" style="68" customWidth="1"/>
    <col min="8344" max="8346" width="10.85546875" style="68" customWidth="1"/>
    <col min="8347" max="8349" width="14.5703125" style="68" bestFit="1" customWidth="1"/>
    <col min="8350" max="8352" width="11" style="68" customWidth="1"/>
    <col min="8353" max="8355" width="14.5703125" style="68" customWidth="1"/>
    <col min="8356" max="8358" width="15.28515625" style="68" customWidth="1"/>
    <col min="8359" max="8359" width="15.5703125" style="68" customWidth="1"/>
    <col min="8360" max="8360" width="44.5703125" style="68" customWidth="1"/>
    <col min="8361" max="8361" width="13.85546875" style="68" customWidth="1"/>
    <col min="8362" max="8362" width="10.85546875" style="68" customWidth="1"/>
    <col min="8363" max="8363" width="14.5703125" style="68" customWidth="1"/>
    <col min="8364" max="8364" width="11" style="68" customWidth="1"/>
    <col min="8365" max="8365" width="10.85546875" style="68" customWidth="1"/>
    <col min="8366" max="8366" width="14.5703125" style="68" customWidth="1"/>
    <col min="8367" max="8368" width="15.5703125" style="68" customWidth="1"/>
    <col min="8369" max="8369" width="17.7109375" style="68" customWidth="1"/>
    <col min="8370" max="8448" width="29.28515625" style="68"/>
    <col min="8449" max="8449" width="79" style="68" customWidth="1"/>
    <col min="8450" max="8457" width="12.7109375" style="68" customWidth="1"/>
    <col min="8458" max="8595" width="29.28515625" style="68" customWidth="1"/>
    <col min="8596" max="8596" width="42.42578125" style="68" customWidth="1"/>
    <col min="8597" max="8599" width="12.42578125" style="68" customWidth="1"/>
    <col min="8600" max="8602" width="10.85546875" style="68" customWidth="1"/>
    <col min="8603" max="8605" width="14.5703125" style="68" bestFit="1" customWidth="1"/>
    <col min="8606" max="8608" width="11" style="68" customWidth="1"/>
    <col min="8609" max="8611" width="14.5703125" style="68" customWidth="1"/>
    <col min="8612" max="8614" width="15.28515625" style="68" customWidth="1"/>
    <col min="8615" max="8615" width="15.5703125" style="68" customWidth="1"/>
    <col min="8616" max="8616" width="44.5703125" style="68" customWidth="1"/>
    <col min="8617" max="8617" width="13.85546875" style="68" customWidth="1"/>
    <col min="8618" max="8618" width="10.85546875" style="68" customWidth="1"/>
    <col min="8619" max="8619" width="14.5703125" style="68" customWidth="1"/>
    <col min="8620" max="8620" width="11" style="68" customWidth="1"/>
    <col min="8621" max="8621" width="10.85546875" style="68" customWidth="1"/>
    <col min="8622" max="8622" width="14.5703125" style="68" customWidth="1"/>
    <col min="8623" max="8624" width="15.5703125" style="68" customWidth="1"/>
    <col min="8625" max="8625" width="17.7109375" style="68" customWidth="1"/>
    <col min="8626" max="8704" width="29.28515625" style="68"/>
    <col min="8705" max="8705" width="79" style="68" customWidth="1"/>
    <col min="8706" max="8713" width="12.7109375" style="68" customWidth="1"/>
    <col min="8714" max="8851" width="29.28515625" style="68" customWidth="1"/>
    <col min="8852" max="8852" width="42.42578125" style="68" customWidth="1"/>
    <col min="8853" max="8855" width="12.42578125" style="68" customWidth="1"/>
    <col min="8856" max="8858" width="10.85546875" style="68" customWidth="1"/>
    <col min="8859" max="8861" width="14.5703125" style="68" bestFit="1" customWidth="1"/>
    <col min="8862" max="8864" width="11" style="68" customWidth="1"/>
    <col min="8865" max="8867" width="14.5703125" style="68" customWidth="1"/>
    <col min="8868" max="8870" width="15.28515625" style="68" customWidth="1"/>
    <col min="8871" max="8871" width="15.5703125" style="68" customWidth="1"/>
    <col min="8872" max="8872" width="44.5703125" style="68" customWidth="1"/>
    <col min="8873" max="8873" width="13.85546875" style="68" customWidth="1"/>
    <col min="8874" max="8874" width="10.85546875" style="68" customWidth="1"/>
    <col min="8875" max="8875" width="14.5703125" style="68" customWidth="1"/>
    <col min="8876" max="8876" width="11" style="68" customWidth="1"/>
    <col min="8877" max="8877" width="10.85546875" style="68" customWidth="1"/>
    <col min="8878" max="8878" width="14.5703125" style="68" customWidth="1"/>
    <col min="8879" max="8880" width="15.5703125" style="68" customWidth="1"/>
    <col min="8881" max="8881" width="17.7109375" style="68" customWidth="1"/>
    <col min="8882" max="8960" width="29.28515625" style="68"/>
    <col min="8961" max="8961" width="79" style="68" customWidth="1"/>
    <col min="8962" max="8969" width="12.7109375" style="68" customWidth="1"/>
    <col min="8970" max="9107" width="29.28515625" style="68" customWidth="1"/>
    <col min="9108" max="9108" width="42.42578125" style="68" customWidth="1"/>
    <col min="9109" max="9111" width="12.42578125" style="68" customWidth="1"/>
    <col min="9112" max="9114" width="10.85546875" style="68" customWidth="1"/>
    <col min="9115" max="9117" width="14.5703125" style="68" bestFit="1" customWidth="1"/>
    <col min="9118" max="9120" width="11" style="68" customWidth="1"/>
    <col min="9121" max="9123" width="14.5703125" style="68" customWidth="1"/>
    <col min="9124" max="9126" width="15.28515625" style="68" customWidth="1"/>
    <col min="9127" max="9127" width="15.5703125" style="68" customWidth="1"/>
    <col min="9128" max="9128" width="44.5703125" style="68" customWidth="1"/>
    <col min="9129" max="9129" width="13.85546875" style="68" customWidth="1"/>
    <col min="9130" max="9130" width="10.85546875" style="68" customWidth="1"/>
    <col min="9131" max="9131" width="14.5703125" style="68" customWidth="1"/>
    <col min="9132" max="9132" width="11" style="68" customWidth="1"/>
    <col min="9133" max="9133" width="10.85546875" style="68" customWidth="1"/>
    <col min="9134" max="9134" width="14.5703125" style="68" customWidth="1"/>
    <col min="9135" max="9136" width="15.5703125" style="68" customWidth="1"/>
    <col min="9137" max="9137" width="17.7109375" style="68" customWidth="1"/>
    <col min="9138" max="9216" width="29.28515625" style="68"/>
    <col min="9217" max="9217" width="79" style="68" customWidth="1"/>
    <col min="9218" max="9225" width="12.7109375" style="68" customWidth="1"/>
    <col min="9226" max="9363" width="29.28515625" style="68" customWidth="1"/>
    <col min="9364" max="9364" width="42.42578125" style="68" customWidth="1"/>
    <col min="9365" max="9367" width="12.42578125" style="68" customWidth="1"/>
    <col min="9368" max="9370" width="10.85546875" style="68" customWidth="1"/>
    <col min="9371" max="9373" width="14.5703125" style="68" bestFit="1" customWidth="1"/>
    <col min="9374" max="9376" width="11" style="68" customWidth="1"/>
    <col min="9377" max="9379" width="14.5703125" style="68" customWidth="1"/>
    <col min="9380" max="9382" width="15.28515625" style="68" customWidth="1"/>
    <col min="9383" max="9383" width="15.5703125" style="68" customWidth="1"/>
    <col min="9384" max="9384" width="44.5703125" style="68" customWidth="1"/>
    <col min="9385" max="9385" width="13.85546875" style="68" customWidth="1"/>
    <col min="9386" max="9386" width="10.85546875" style="68" customWidth="1"/>
    <col min="9387" max="9387" width="14.5703125" style="68" customWidth="1"/>
    <col min="9388" max="9388" width="11" style="68" customWidth="1"/>
    <col min="9389" max="9389" width="10.85546875" style="68" customWidth="1"/>
    <col min="9390" max="9390" width="14.5703125" style="68" customWidth="1"/>
    <col min="9391" max="9392" width="15.5703125" style="68" customWidth="1"/>
    <col min="9393" max="9393" width="17.7109375" style="68" customWidth="1"/>
    <col min="9394" max="9472" width="29.28515625" style="68"/>
    <col min="9473" max="9473" width="79" style="68" customWidth="1"/>
    <col min="9474" max="9481" width="12.7109375" style="68" customWidth="1"/>
    <col min="9482" max="9619" width="29.28515625" style="68" customWidth="1"/>
    <col min="9620" max="9620" width="42.42578125" style="68" customWidth="1"/>
    <col min="9621" max="9623" width="12.42578125" style="68" customWidth="1"/>
    <col min="9624" max="9626" width="10.85546875" style="68" customWidth="1"/>
    <col min="9627" max="9629" width="14.5703125" style="68" bestFit="1" customWidth="1"/>
    <col min="9630" max="9632" width="11" style="68" customWidth="1"/>
    <col min="9633" max="9635" width="14.5703125" style="68" customWidth="1"/>
    <col min="9636" max="9638" width="15.28515625" style="68" customWidth="1"/>
    <col min="9639" max="9639" width="15.5703125" style="68" customWidth="1"/>
    <col min="9640" max="9640" width="44.5703125" style="68" customWidth="1"/>
    <col min="9641" max="9641" width="13.85546875" style="68" customWidth="1"/>
    <col min="9642" max="9642" width="10.85546875" style="68" customWidth="1"/>
    <col min="9643" max="9643" width="14.5703125" style="68" customWidth="1"/>
    <col min="9644" max="9644" width="11" style="68" customWidth="1"/>
    <col min="9645" max="9645" width="10.85546875" style="68" customWidth="1"/>
    <col min="9646" max="9646" width="14.5703125" style="68" customWidth="1"/>
    <col min="9647" max="9648" width="15.5703125" style="68" customWidth="1"/>
    <col min="9649" max="9649" width="17.7109375" style="68" customWidth="1"/>
    <col min="9650" max="9728" width="29.28515625" style="68"/>
    <col min="9729" max="9729" width="79" style="68" customWidth="1"/>
    <col min="9730" max="9737" width="12.7109375" style="68" customWidth="1"/>
    <col min="9738" max="9875" width="29.28515625" style="68" customWidth="1"/>
    <col min="9876" max="9876" width="42.42578125" style="68" customWidth="1"/>
    <col min="9877" max="9879" width="12.42578125" style="68" customWidth="1"/>
    <col min="9880" max="9882" width="10.85546875" style="68" customWidth="1"/>
    <col min="9883" max="9885" width="14.5703125" style="68" bestFit="1" customWidth="1"/>
    <col min="9886" max="9888" width="11" style="68" customWidth="1"/>
    <col min="9889" max="9891" width="14.5703125" style="68" customWidth="1"/>
    <col min="9892" max="9894" width="15.28515625" style="68" customWidth="1"/>
    <col min="9895" max="9895" width="15.5703125" style="68" customWidth="1"/>
    <col min="9896" max="9896" width="44.5703125" style="68" customWidth="1"/>
    <col min="9897" max="9897" width="13.85546875" style="68" customWidth="1"/>
    <col min="9898" max="9898" width="10.85546875" style="68" customWidth="1"/>
    <col min="9899" max="9899" width="14.5703125" style="68" customWidth="1"/>
    <col min="9900" max="9900" width="11" style="68" customWidth="1"/>
    <col min="9901" max="9901" width="10.85546875" style="68" customWidth="1"/>
    <col min="9902" max="9902" width="14.5703125" style="68" customWidth="1"/>
    <col min="9903" max="9904" width="15.5703125" style="68" customWidth="1"/>
    <col min="9905" max="9905" width="17.7109375" style="68" customWidth="1"/>
    <col min="9906" max="9984" width="29.28515625" style="68"/>
    <col min="9985" max="9985" width="79" style="68" customWidth="1"/>
    <col min="9986" max="9993" width="12.7109375" style="68" customWidth="1"/>
    <col min="9994" max="10131" width="29.28515625" style="68" customWidth="1"/>
    <col min="10132" max="10132" width="42.42578125" style="68" customWidth="1"/>
    <col min="10133" max="10135" width="12.42578125" style="68" customWidth="1"/>
    <col min="10136" max="10138" width="10.85546875" style="68" customWidth="1"/>
    <col min="10139" max="10141" width="14.5703125" style="68" bestFit="1" customWidth="1"/>
    <col min="10142" max="10144" width="11" style="68" customWidth="1"/>
    <col min="10145" max="10147" width="14.5703125" style="68" customWidth="1"/>
    <col min="10148" max="10150" width="15.28515625" style="68" customWidth="1"/>
    <col min="10151" max="10151" width="15.5703125" style="68" customWidth="1"/>
    <col min="10152" max="10152" width="44.5703125" style="68" customWidth="1"/>
    <col min="10153" max="10153" width="13.85546875" style="68" customWidth="1"/>
    <col min="10154" max="10154" width="10.85546875" style="68" customWidth="1"/>
    <col min="10155" max="10155" width="14.5703125" style="68" customWidth="1"/>
    <col min="10156" max="10156" width="11" style="68" customWidth="1"/>
    <col min="10157" max="10157" width="10.85546875" style="68" customWidth="1"/>
    <col min="10158" max="10158" width="14.5703125" style="68" customWidth="1"/>
    <col min="10159" max="10160" width="15.5703125" style="68" customWidth="1"/>
    <col min="10161" max="10161" width="17.7109375" style="68" customWidth="1"/>
    <col min="10162" max="10240" width="29.28515625" style="68"/>
    <col min="10241" max="10241" width="79" style="68" customWidth="1"/>
    <col min="10242" max="10249" width="12.7109375" style="68" customWidth="1"/>
    <col min="10250" max="10387" width="29.28515625" style="68" customWidth="1"/>
    <col min="10388" max="10388" width="42.42578125" style="68" customWidth="1"/>
    <col min="10389" max="10391" width="12.42578125" style="68" customWidth="1"/>
    <col min="10392" max="10394" width="10.85546875" style="68" customWidth="1"/>
    <col min="10395" max="10397" width="14.5703125" style="68" bestFit="1" customWidth="1"/>
    <col min="10398" max="10400" width="11" style="68" customWidth="1"/>
    <col min="10401" max="10403" width="14.5703125" style="68" customWidth="1"/>
    <col min="10404" max="10406" width="15.28515625" style="68" customWidth="1"/>
    <col min="10407" max="10407" width="15.5703125" style="68" customWidth="1"/>
    <col min="10408" max="10408" width="44.5703125" style="68" customWidth="1"/>
    <col min="10409" max="10409" width="13.85546875" style="68" customWidth="1"/>
    <col min="10410" max="10410" width="10.85546875" style="68" customWidth="1"/>
    <col min="10411" max="10411" width="14.5703125" style="68" customWidth="1"/>
    <col min="10412" max="10412" width="11" style="68" customWidth="1"/>
    <col min="10413" max="10413" width="10.85546875" style="68" customWidth="1"/>
    <col min="10414" max="10414" width="14.5703125" style="68" customWidth="1"/>
    <col min="10415" max="10416" width="15.5703125" style="68" customWidth="1"/>
    <col min="10417" max="10417" width="17.7109375" style="68" customWidth="1"/>
    <col min="10418" max="10496" width="29.28515625" style="68"/>
    <col min="10497" max="10497" width="79" style="68" customWidth="1"/>
    <col min="10498" max="10505" width="12.7109375" style="68" customWidth="1"/>
    <col min="10506" max="10643" width="29.28515625" style="68" customWidth="1"/>
    <col min="10644" max="10644" width="42.42578125" style="68" customWidth="1"/>
    <col min="10645" max="10647" width="12.42578125" style="68" customWidth="1"/>
    <col min="10648" max="10650" width="10.85546875" style="68" customWidth="1"/>
    <col min="10651" max="10653" width="14.5703125" style="68" bestFit="1" customWidth="1"/>
    <col min="10654" max="10656" width="11" style="68" customWidth="1"/>
    <col min="10657" max="10659" width="14.5703125" style="68" customWidth="1"/>
    <col min="10660" max="10662" width="15.28515625" style="68" customWidth="1"/>
    <col min="10663" max="10663" width="15.5703125" style="68" customWidth="1"/>
    <col min="10664" max="10664" width="44.5703125" style="68" customWidth="1"/>
    <col min="10665" max="10665" width="13.85546875" style="68" customWidth="1"/>
    <col min="10666" max="10666" width="10.85546875" style="68" customWidth="1"/>
    <col min="10667" max="10667" width="14.5703125" style="68" customWidth="1"/>
    <col min="10668" max="10668" width="11" style="68" customWidth="1"/>
    <col min="10669" max="10669" width="10.85546875" style="68" customWidth="1"/>
    <col min="10670" max="10670" width="14.5703125" style="68" customWidth="1"/>
    <col min="10671" max="10672" width="15.5703125" style="68" customWidth="1"/>
    <col min="10673" max="10673" width="17.7109375" style="68" customWidth="1"/>
    <col min="10674" max="10752" width="29.28515625" style="68"/>
    <col min="10753" max="10753" width="79" style="68" customWidth="1"/>
    <col min="10754" max="10761" width="12.7109375" style="68" customWidth="1"/>
    <col min="10762" max="10899" width="29.28515625" style="68" customWidth="1"/>
    <col min="10900" max="10900" width="42.42578125" style="68" customWidth="1"/>
    <col min="10901" max="10903" width="12.42578125" style="68" customWidth="1"/>
    <col min="10904" max="10906" width="10.85546875" style="68" customWidth="1"/>
    <col min="10907" max="10909" width="14.5703125" style="68" bestFit="1" customWidth="1"/>
    <col min="10910" max="10912" width="11" style="68" customWidth="1"/>
    <col min="10913" max="10915" width="14.5703125" style="68" customWidth="1"/>
    <col min="10916" max="10918" width="15.28515625" style="68" customWidth="1"/>
    <col min="10919" max="10919" width="15.5703125" style="68" customWidth="1"/>
    <col min="10920" max="10920" width="44.5703125" style="68" customWidth="1"/>
    <col min="10921" max="10921" width="13.85546875" style="68" customWidth="1"/>
    <col min="10922" max="10922" width="10.85546875" style="68" customWidth="1"/>
    <col min="10923" max="10923" width="14.5703125" style="68" customWidth="1"/>
    <col min="10924" max="10924" width="11" style="68" customWidth="1"/>
    <col min="10925" max="10925" width="10.85546875" style="68" customWidth="1"/>
    <col min="10926" max="10926" width="14.5703125" style="68" customWidth="1"/>
    <col min="10927" max="10928" width="15.5703125" style="68" customWidth="1"/>
    <col min="10929" max="10929" width="17.7109375" style="68" customWidth="1"/>
    <col min="10930" max="11008" width="29.28515625" style="68"/>
    <col min="11009" max="11009" width="79" style="68" customWidth="1"/>
    <col min="11010" max="11017" width="12.7109375" style="68" customWidth="1"/>
    <col min="11018" max="11155" width="29.28515625" style="68" customWidth="1"/>
    <col min="11156" max="11156" width="42.42578125" style="68" customWidth="1"/>
    <col min="11157" max="11159" width="12.42578125" style="68" customWidth="1"/>
    <col min="11160" max="11162" width="10.85546875" style="68" customWidth="1"/>
    <col min="11163" max="11165" width="14.5703125" style="68" bestFit="1" customWidth="1"/>
    <col min="11166" max="11168" width="11" style="68" customWidth="1"/>
    <col min="11169" max="11171" width="14.5703125" style="68" customWidth="1"/>
    <col min="11172" max="11174" width="15.28515625" style="68" customWidth="1"/>
    <col min="11175" max="11175" width="15.5703125" style="68" customWidth="1"/>
    <col min="11176" max="11176" width="44.5703125" style="68" customWidth="1"/>
    <col min="11177" max="11177" width="13.85546875" style="68" customWidth="1"/>
    <col min="11178" max="11178" width="10.85546875" style="68" customWidth="1"/>
    <col min="11179" max="11179" width="14.5703125" style="68" customWidth="1"/>
    <col min="11180" max="11180" width="11" style="68" customWidth="1"/>
    <col min="11181" max="11181" width="10.85546875" style="68" customWidth="1"/>
    <col min="11182" max="11182" width="14.5703125" style="68" customWidth="1"/>
    <col min="11183" max="11184" width="15.5703125" style="68" customWidth="1"/>
    <col min="11185" max="11185" width="17.7109375" style="68" customWidth="1"/>
    <col min="11186" max="11264" width="29.28515625" style="68"/>
    <col min="11265" max="11265" width="79" style="68" customWidth="1"/>
    <col min="11266" max="11273" width="12.7109375" style="68" customWidth="1"/>
    <col min="11274" max="11411" width="29.28515625" style="68" customWidth="1"/>
    <col min="11412" max="11412" width="42.42578125" style="68" customWidth="1"/>
    <col min="11413" max="11415" width="12.42578125" style="68" customWidth="1"/>
    <col min="11416" max="11418" width="10.85546875" style="68" customWidth="1"/>
    <col min="11419" max="11421" width="14.5703125" style="68" bestFit="1" customWidth="1"/>
    <col min="11422" max="11424" width="11" style="68" customWidth="1"/>
    <col min="11425" max="11427" width="14.5703125" style="68" customWidth="1"/>
    <col min="11428" max="11430" width="15.28515625" style="68" customWidth="1"/>
    <col min="11431" max="11431" width="15.5703125" style="68" customWidth="1"/>
    <col min="11432" max="11432" width="44.5703125" style="68" customWidth="1"/>
    <col min="11433" max="11433" width="13.85546875" style="68" customWidth="1"/>
    <col min="11434" max="11434" width="10.85546875" style="68" customWidth="1"/>
    <col min="11435" max="11435" width="14.5703125" style="68" customWidth="1"/>
    <col min="11436" max="11436" width="11" style="68" customWidth="1"/>
    <col min="11437" max="11437" width="10.85546875" style="68" customWidth="1"/>
    <col min="11438" max="11438" width="14.5703125" style="68" customWidth="1"/>
    <col min="11439" max="11440" width="15.5703125" style="68" customWidth="1"/>
    <col min="11441" max="11441" width="17.7109375" style="68" customWidth="1"/>
    <col min="11442" max="11520" width="29.28515625" style="68"/>
    <col min="11521" max="11521" width="79" style="68" customWidth="1"/>
    <col min="11522" max="11529" width="12.7109375" style="68" customWidth="1"/>
    <col min="11530" max="11667" width="29.28515625" style="68" customWidth="1"/>
    <col min="11668" max="11668" width="42.42578125" style="68" customWidth="1"/>
    <col min="11669" max="11671" width="12.42578125" style="68" customWidth="1"/>
    <col min="11672" max="11674" width="10.85546875" style="68" customWidth="1"/>
    <col min="11675" max="11677" width="14.5703125" style="68" bestFit="1" customWidth="1"/>
    <col min="11678" max="11680" width="11" style="68" customWidth="1"/>
    <col min="11681" max="11683" width="14.5703125" style="68" customWidth="1"/>
    <col min="11684" max="11686" width="15.28515625" style="68" customWidth="1"/>
    <col min="11687" max="11687" width="15.5703125" style="68" customWidth="1"/>
    <col min="11688" max="11688" width="44.5703125" style="68" customWidth="1"/>
    <col min="11689" max="11689" width="13.85546875" style="68" customWidth="1"/>
    <col min="11690" max="11690" width="10.85546875" style="68" customWidth="1"/>
    <col min="11691" max="11691" width="14.5703125" style="68" customWidth="1"/>
    <col min="11692" max="11692" width="11" style="68" customWidth="1"/>
    <col min="11693" max="11693" width="10.85546875" style="68" customWidth="1"/>
    <col min="11694" max="11694" width="14.5703125" style="68" customWidth="1"/>
    <col min="11695" max="11696" width="15.5703125" style="68" customWidth="1"/>
    <col min="11697" max="11697" width="17.7109375" style="68" customWidth="1"/>
    <col min="11698" max="11776" width="29.28515625" style="68"/>
    <col min="11777" max="11777" width="79" style="68" customWidth="1"/>
    <col min="11778" max="11785" width="12.7109375" style="68" customWidth="1"/>
    <col min="11786" max="11923" width="29.28515625" style="68" customWidth="1"/>
    <col min="11924" max="11924" width="42.42578125" style="68" customWidth="1"/>
    <col min="11925" max="11927" width="12.42578125" style="68" customWidth="1"/>
    <col min="11928" max="11930" width="10.85546875" style="68" customWidth="1"/>
    <col min="11931" max="11933" width="14.5703125" style="68" bestFit="1" customWidth="1"/>
    <col min="11934" max="11936" width="11" style="68" customWidth="1"/>
    <col min="11937" max="11939" width="14.5703125" style="68" customWidth="1"/>
    <col min="11940" max="11942" width="15.28515625" style="68" customWidth="1"/>
    <col min="11943" max="11943" width="15.5703125" style="68" customWidth="1"/>
    <col min="11944" max="11944" width="44.5703125" style="68" customWidth="1"/>
    <col min="11945" max="11945" width="13.85546875" style="68" customWidth="1"/>
    <col min="11946" max="11946" width="10.85546875" style="68" customWidth="1"/>
    <col min="11947" max="11947" width="14.5703125" style="68" customWidth="1"/>
    <col min="11948" max="11948" width="11" style="68" customWidth="1"/>
    <col min="11949" max="11949" width="10.85546875" style="68" customWidth="1"/>
    <col min="11950" max="11950" width="14.5703125" style="68" customWidth="1"/>
    <col min="11951" max="11952" width="15.5703125" style="68" customWidth="1"/>
    <col min="11953" max="11953" width="17.7109375" style="68" customWidth="1"/>
    <col min="11954" max="12032" width="29.28515625" style="68"/>
    <col min="12033" max="12033" width="79" style="68" customWidth="1"/>
    <col min="12034" max="12041" width="12.7109375" style="68" customWidth="1"/>
    <col min="12042" max="12179" width="29.28515625" style="68" customWidth="1"/>
    <col min="12180" max="12180" width="42.42578125" style="68" customWidth="1"/>
    <col min="12181" max="12183" width="12.42578125" style="68" customWidth="1"/>
    <col min="12184" max="12186" width="10.85546875" style="68" customWidth="1"/>
    <col min="12187" max="12189" width="14.5703125" style="68" bestFit="1" customWidth="1"/>
    <col min="12190" max="12192" width="11" style="68" customWidth="1"/>
    <col min="12193" max="12195" width="14.5703125" style="68" customWidth="1"/>
    <col min="12196" max="12198" width="15.28515625" style="68" customWidth="1"/>
    <col min="12199" max="12199" width="15.5703125" style="68" customWidth="1"/>
    <col min="12200" max="12200" width="44.5703125" style="68" customWidth="1"/>
    <col min="12201" max="12201" width="13.85546875" style="68" customWidth="1"/>
    <col min="12202" max="12202" width="10.85546875" style="68" customWidth="1"/>
    <col min="12203" max="12203" width="14.5703125" style="68" customWidth="1"/>
    <col min="12204" max="12204" width="11" style="68" customWidth="1"/>
    <col min="12205" max="12205" width="10.85546875" style="68" customWidth="1"/>
    <col min="12206" max="12206" width="14.5703125" style="68" customWidth="1"/>
    <col min="12207" max="12208" width="15.5703125" style="68" customWidth="1"/>
    <col min="12209" max="12209" width="17.7109375" style="68" customWidth="1"/>
    <col min="12210" max="12288" width="29.28515625" style="68"/>
    <col min="12289" max="12289" width="79" style="68" customWidth="1"/>
    <col min="12290" max="12297" width="12.7109375" style="68" customWidth="1"/>
    <col min="12298" max="12435" width="29.28515625" style="68" customWidth="1"/>
    <col min="12436" max="12436" width="42.42578125" style="68" customWidth="1"/>
    <col min="12437" max="12439" width="12.42578125" style="68" customWidth="1"/>
    <col min="12440" max="12442" width="10.85546875" style="68" customWidth="1"/>
    <col min="12443" max="12445" width="14.5703125" style="68" bestFit="1" customWidth="1"/>
    <col min="12446" max="12448" width="11" style="68" customWidth="1"/>
    <col min="12449" max="12451" width="14.5703125" style="68" customWidth="1"/>
    <col min="12452" max="12454" width="15.28515625" style="68" customWidth="1"/>
    <col min="12455" max="12455" width="15.5703125" style="68" customWidth="1"/>
    <col min="12456" max="12456" width="44.5703125" style="68" customWidth="1"/>
    <col min="12457" max="12457" width="13.85546875" style="68" customWidth="1"/>
    <col min="12458" max="12458" width="10.85546875" style="68" customWidth="1"/>
    <col min="12459" max="12459" width="14.5703125" style="68" customWidth="1"/>
    <col min="12460" max="12460" width="11" style="68" customWidth="1"/>
    <col min="12461" max="12461" width="10.85546875" style="68" customWidth="1"/>
    <col min="12462" max="12462" width="14.5703125" style="68" customWidth="1"/>
    <col min="12463" max="12464" width="15.5703125" style="68" customWidth="1"/>
    <col min="12465" max="12465" width="17.7109375" style="68" customWidth="1"/>
    <col min="12466" max="12544" width="29.28515625" style="68"/>
    <col min="12545" max="12545" width="79" style="68" customWidth="1"/>
    <col min="12546" max="12553" width="12.7109375" style="68" customWidth="1"/>
    <col min="12554" max="12691" width="29.28515625" style="68" customWidth="1"/>
    <col min="12692" max="12692" width="42.42578125" style="68" customWidth="1"/>
    <col min="12693" max="12695" width="12.42578125" style="68" customWidth="1"/>
    <col min="12696" max="12698" width="10.85546875" style="68" customWidth="1"/>
    <col min="12699" max="12701" width="14.5703125" style="68" bestFit="1" customWidth="1"/>
    <col min="12702" max="12704" width="11" style="68" customWidth="1"/>
    <col min="12705" max="12707" width="14.5703125" style="68" customWidth="1"/>
    <col min="12708" max="12710" width="15.28515625" style="68" customWidth="1"/>
    <col min="12711" max="12711" width="15.5703125" style="68" customWidth="1"/>
    <col min="12712" max="12712" width="44.5703125" style="68" customWidth="1"/>
    <col min="12713" max="12713" width="13.85546875" style="68" customWidth="1"/>
    <col min="12714" max="12714" width="10.85546875" style="68" customWidth="1"/>
    <col min="12715" max="12715" width="14.5703125" style="68" customWidth="1"/>
    <col min="12716" max="12716" width="11" style="68" customWidth="1"/>
    <col min="12717" max="12717" width="10.85546875" style="68" customWidth="1"/>
    <col min="12718" max="12718" width="14.5703125" style="68" customWidth="1"/>
    <col min="12719" max="12720" width="15.5703125" style="68" customWidth="1"/>
    <col min="12721" max="12721" width="17.7109375" style="68" customWidth="1"/>
    <col min="12722" max="12800" width="29.28515625" style="68"/>
    <col min="12801" max="12801" width="79" style="68" customWidth="1"/>
    <col min="12802" max="12809" width="12.7109375" style="68" customWidth="1"/>
    <col min="12810" max="12947" width="29.28515625" style="68" customWidth="1"/>
    <col min="12948" max="12948" width="42.42578125" style="68" customWidth="1"/>
    <col min="12949" max="12951" width="12.42578125" style="68" customWidth="1"/>
    <col min="12952" max="12954" width="10.85546875" style="68" customWidth="1"/>
    <col min="12955" max="12957" width="14.5703125" style="68" bestFit="1" customWidth="1"/>
    <col min="12958" max="12960" width="11" style="68" customWidth="1"/>
    <col min="12961" max="12963" width="14.5703125" style="68" customWidth="1"/>
    <col min="12964" max="12966" width="15.28515625" style="68" customWidth="1"/>
    <col min="12967" max="12967" width="15.5703125" style="68" customWidth="1"/>
    <col min="12968" max="12968" width="44.5703125" style="68" customWidth="1"/>
    <col min="12969" max="12969" width="13.85546875" style="68" customWidth="1"/>
    <col min="12970" max="12970" width="10.85546875" style="68" customWidth="1"/>
    <col min="12971" max="12971" width="14.5703125" style="68" customWidth="1"/>
    <col min="12972" max="12972" width="11" style="68" customWidth="1"/>
    <col min="12973" max="12973" width="10.85546875" style="68" customWidth="1"/>
    <col min="12974" max="12974" width="14.5703125" style="68" customWidth="1"/>
    <col min="12975" max="12976" width="15.5703125" style="68" customWidth="1"/>
    <col min="12977" max="12977" width="17.7109375" style="68" customWidth="1"/>
    <col min="12978" max="13056" width="29.28515625" style="68"/>
    <col min="13057" max="13057" width="79" style="68" customWidth="1"/>
    <col min="13058" max="13065" width="12.7109375" style="68" customWidth="1"/>
    <col min="13066" max="13203" width="29.28515625" style="68" customWidth="1"/>
    <col min="13204" max="13204" width="42.42578125" style="68" customWidth="1"/>
    <col min="13205" max="13207" width="12.42578125" style="68" customWidth="1"/>
    <col min="13208" max="13210" width="10.85546875" style="68" customWidth="1"/>
    <col min="13211" max="13213" width="14.5703125" style="68" bestFit="1" customWidth="1"/>
    <col min="13214" max="13216" width="11" style="68" customWidth="1"/>
    <col min="13217" max="13219" width="14.5703125" style="68" customWidth="1"/>
    <col min="13220" max="13222" width="15.28515625" style="68" customWidth="1"/>
    <col min="13223" max="13223" width="15.5703125" style="68" customWidth="1"/>
    <col min="13224" max="13224" width="44.5703125" style="68" customWidth="1"/>
    <col min="13225" max="13225" width="13.85546875" style="68" customWidth="1"/>
    <col min="13226" max="13226" width="10.85546875" style="68" customWidth="1"/>
    <col min="13227" max="13227" width="14.5703125" style="68" customWidth="1"/>
    <col min="13228" max="13228" width="11" style="68" customWidth="1"/>
    <col min="13229" max="13229" width="10.85546875" style="68" customWidth="1"/>
    <col min="13230" max="13230" width="14.5703125" style="68" customWidth="1"/>
    <col min="13231" max="13232" width="15.5703125" style="68" customWidth="1"/>
    <col min="13233" max="13233" width="17.7109375" style="68" customWidth="1"/>
    <col min="13234" max="13312" width="29.28515625" style="68"/>
    <col min="13313" max="13313" width="79" style="68" customWidth="1"/>
    <col min="13314" max="13321" width="12.7109375" style="68" customWidth="1"/>
    <col min="13322" max="13459" width="29.28515625" style="68" customWidth="1"/>
    <col min="13460" max="13460" width="42.42578125" style="68" customWidth="1"/>
    <col min="13461" max="13463" width="12.42578125" style="68" customWidth="1"/>
    <col min="13464" max="13466" width="10.85546875" style="68" customWidth="1"/>
    <col min="13467" max="13469" width="14.5703125" style="68" bestFit="1" customWidth="1"/>
    <col min="13470" max="13472" width="11" style="68" customWidth="1"/>
    <col min="13473" max="13475" width="14.5703125" style="68" customWidth="1"/>
    <col min="13476" max="13478" width="15.28515625" style="68" customWidth="1"/>
    <col min="13479" max="13479" width="15.5703125" style="68" customWidth="1"/>
    <col min="13480" max="13480" width="44.5703125" style="68" customWidth="1"/>
    <col min="13481" max="13481" width="13.85546875" style="68" customWidth="1"/>
    <col min="13482" max="13482" width="10.85546875" style="68" customWidth="1"/>
    <col min="13483" max="13483" width="14.5703125" style="68" customWidth="1"/>
    <col min="13484" max="13484" width="11" style="68" customWidth="1"/>
    <col min="13485" max="13485" width="10.85546875" style="68" customWidth="1"/>
    <col min="13486" max="13486" width="14.5703125" style="68" customWidth="1"/>
    <col min="13487" max="13488" width="15.5703125" style="68" customWidth="1"/>
    <col min="13489" max="13489" width="17.7109375" style="68" customWidth="1"/>
    <col min="13490" max="13568" width="29.28515625" style="68"/>
    <col min="13569" max="13569" width="79" style="68" customWidth="1"/>
    <col min="13570" max="13577" width="12.7109375" style="68" customWidth="1"/>
    <col min="13578" max="13715" width="29.28515625" style="68" customWidth="1"/>
    <col min="13716" max="13716" width="42.42578125" style="68" customWidth="1"/>
    <col min="13717" max="13719" width="12.42578125" style="68" customWidth="1"/>
    <col min="13720" max="13722" width="10.85546875" style="68" customWidth="1"/>
    <col min="13723" max="13725" width="14.5703125" style="68" bestFit="1" customWidth="1"/>
    <col min="13726" max="13728" width="11" style="68" customWidth="1"/>
    <col min="13729" max="13731" width="14.5703125" style="68" customWidth="1"/>
    <col min="13732" max="13734" width="15.28515625" style="68" customWidth="1"/>
    <col min="13735" max="13735" width="15.5703125" style="68" customWidth="1"/>
    <col min="13736" max="13736" width="44.5703125" style="68" customWidth="1"/>
    <col min="13737" max="13737" width="13.85546875" style="68" customWidth="1"/>
    <col min="13738" max="13738" width="10.85546875" style="68" customWidth="1"/>
    <col min="13739" max="13739" width="14.5703125" style="68" customWidth="1"/>
    <col min="13740" max="13740" width="11" style="68" customWidth="1"/>
    <col min="13741" max="13741" width="10.85546875" style="68" customWidth="1"/>
    <col min="13742" max="13742" width="14.5703125" style="68" customWidth="1"/>
    <col min="13743" max="13744" width="15.5703125" style="68" customWidth="1"/>
    <col min="13745" max="13745" width="17.7109375" style="68" customWidth="1"/>
    <col min="13746" max="13824" width="29.28515625" style="68"/>
    <col min="13825" max="13825" width="79" style="68" customWidth="1"/>
    <col min="13826" max="13833" width="12.7109375" style="68" customWidth="1"/>
    <col min="13834" max="13971" width="29.28515625" style="68" customWidth="1"/>
    <col min="13972" max="13972" width="42.42578125" style="68" customWidth="1"/>
    <col min="13973" max="13975" width="12.42578125" style="68" customWidth="1"/>
    <col min="13976" max="13978" width="10.85546875" style="68" customWidth="1"/>
    <col min="13979" max="13981" width="14.5703125" style="68" bestFit="1" customWidth="1"/>
    <col min="13982" max="13984" width="11" style="68" customWidth="1"/>
    <col min="13985" max="13987" width="14.5703125" style="68" customWidth="1"/>
    <col min="13988" max="13990" width="15.28515625" style="68" customWidth="1"/>
    <col min="13991" max="13991" width="15.5703125" style="68" customWidth="1"/>
    <col min="13992" max="13992" width="44.5703125" style="68" customWidth="1"/>
    <col min="13993" max="13993" width="13.85546875" style="68" customWidth="1"/>
    <col min="13994" max="13994" width="10.85546875" style="68" customWidth="1"/>
    <col min="13995" max="13995" width="14.5703125" style="68" customWidth="1"/>
    <col min="13996" max="13996" width="11" style="68" customWidth="1"/>
    <col min="13997" max="13997" width="10.85546875" style="68" customWidth="1"/>
    <col min="13998" max="13998" width="14.5703125" style="68" customWidth="1"/>
    <col min="13999" max="14000" width="15.5703125" style="68" customWidth="1"/>
    <col min="14001" max="14001" width="17.7109375" style="68" customWidth="1"/>
    <col min="14002" max="14080" width="29.28515625" style="68"/>
    <col min="14081" max="14081" width="79" style="68" customWidth="1"/>
    <col min="14082" max="14089" width="12.7109375" style="68" customWidth="1"/>
    <col min="14090" max="14227" width="29.28515625" style="68" customWidth="1"/>
    <col min="14228" max="14228" width="42.42578125" style="68" customWidth="1"/>
    <col min="14229" max="14231" width="12.42578125" style="68" customWidth="1"/>
    <col min="14232" max="14234" width="10.85546875" style="68" customWidth="1"/>
    <col min="14235" max="14237" width="14.5703125" style="68" bestFit="1" customWidth="1"/>
    <col min="14238" max="14240" width="11" style="68" customWidth="1"/>
    <col min="14241" max="14243" width="14.5703125" style="68" customWidth="1"/>
    <col min="14244" max="14246" width="15.28515625" style="68" customWidth="1"/>
    <col min="14247" max="14247" width="15.5703125" style="68" customWidth="1"/>
    <col min="14248" max="14248" width="44.5703125" style="68" customWidth="1"/>
    <col min="14249" max="14249" width="13.85546875" style="68" customWidth="1"/>
    <col min="14250" max="14250" width="10.85546875" style="68" customWidth="1"/>
    <col min="14251" max="14251" width="14.5703125" style="68" customWidth="1"/>
    <col min="14252" max="14252" width="11" style="68" customWidth="1"/>
    <col min="14253" max="14253" width="10.85546875" style="68" customWidth="1"/>
    <col min="14254" max="14254" width="14.5703125" style="68" customWidth="1"/>
    <col min="14255" max="14256" width="15.5703125" style="68" customWidth="1"/>
    <col min="14257" max="14257" width="17.7109375" style="68" customWidth="1"/>
    <col min="14258" max="14336" width="29.28515625" style="68"/>
    <col min="14337" max="14337" width="79" style="68" customWidth="1"/>
    <col min="14338" max="14345" width="12.7109375" style="68" customWidth="1"/>
    <col min="14346" max="14483" width="29.28515625" style="68" customWidth="1"/>
    <col min="14484" max="14484" width="42.42578125" style="68" customWidth="1"/>
    <col min="14485" max="14487" width="12.42578125" style="68" customWidth="1"/>
    <col min="14488" max="14490" width="10.85546875" style="68" customWidth="1"/>
    <col min="14491" max="14493" width="14.5703125" style="68" bestFit="1" customWidth="1"/>
    <col min="14494" max="14496" width="11" style="68" customWidth="1"/>
    <col min="14497" max="14499" width="14.5703125" style="68" customWidth="1"/>
    <col min="14500" max="14502" width="15.28515625" style="68" customWidth="1"/>
    <col min="14503" max="14503" width="15.5703125" style="68" customWidth="1"/>
    <col min="14504" max="14504" width="44.5703125" style="68" customWidth="1"/>
    <col min="14505" max="14505" width="13.85546875" style="68" customWidth="1"/>
    <col min="14506" max="14506" width="10.85546875" style="68" customWidth="1"/>
    <col min="14507" max="14507" width="14.5703125" style="68" customWidth="1"/>
    <col min="14508" max="14508" width="11" style="68" customWidth="1"/>
    <col min="14509" max="14509" width="10.85546875" style="68" customWidth="1"/>
    <col min="14510" max="14510" width="14.5703125" style="68" customWidth="1"/>
    <col min="14511" max="14512" width="15.5703125" style="68" customWidth="1"/>
    <col min="14513" max="14513" width="17.7109375" style="68" customWidth="1"/>
    <col min="14514" max="14592" width="29.28515625" style="68"/>
    <col min="14593" max="14593" width="79" style="68" customWidth="1"/>
    <col min="14594" max="14601" width="12.7109375" style="68" customWidth="1"/>
    <col min="14602" max="14739" width="29.28515625" style="68" customWidth="1"/>
    <col min="14740" max="14740" width="42.42578125" style="68" customWidth="1"/>
    <col min="14741" max="14743" width="12.42578125" style="68" customWidth="1"/>
    <col min="14744" max="14746" width="10.85546875" style="68" customWidth="1"/>
    <col min="14747" max="14749" width="14.5703125" style="68" bestFit="1" customWidth="1"/>
    <col min="14750" max="14752" width="11" style="68" customWidth="1"/>
    <col min="14753" max="14755" width="14.5703125" style="68" customWidth="1"/>
    <col min="14756" max="14758" width="15.28515625" style="68" customWidth="1"/>
    <col min="14759" max="14759" width="15.5703125" style="68" customWidth="1"/>
    <col min="14760" max="14760" width="44.5703125" style="68" customWidth="1"/>
    <col min="14761" max="14761" width="13.85546875" style="68" customWidth="1"/>
    <col min="14762" max="14762" width="10.85546875" style="68" customWidth="1"/>
    <col min="14763" max="14763" width="14.5703125" style="68" customWidth="1"/>
    <col min="14764" max="14764" width="11" style="68" customWidth="1"/>
    <col min="14765" max="14765" width="10.85546875" style="68" customWidth="1"/>
    <col min="14766" max="14766" width="14.5703125" style="68" customWidth="1"/>
    <col min="14767" max="14768" width="15.5703125" style="68" customWidth="1"/>
    <col min="14769" max="14769" width="17.7109375" style="68" customWidth="1"/>
    <col min="14770" max="14848" width="29.28515625" style="68"/>
    <col min="14849" max="14849" width="79" style="68" customWidth="1"/>
    <col min="14850" max="14857" width="12.7109375" style="68" customWidth="1"/>
    <col min="14858" max="14995" width="29.28515625" style="68" customWidth="1"/>
    <col min="14996" max="14996" width="42.42578125" style="68" customWidth="1"/>
    <col min="14997" max="14999" width="12.42578125" style="68" customWidth="1"/>
    <col min="15000" max="15002" width="10.85546875" style="68" customWidth="1"/>
    <col min="15003" max="15005" width="14.5703125" style="68" bestFit="1" customWidth="1"/>
    <col min="15006" max="15008" width="11" style="68" customWidth="1"/>
    <col min="15009" max="15011" width="14.5703125" style="68" customWidth="1"/>
    <col min="15012" max="15014" width="15.28515625" style="68" customWidth="1"/>
    <col min="15015" max="15015" width="15.5703125" style="68" customWidth="1"/>
    <col min="15016" max="15016" width="44.5703125" style="68" customWidth="1"/>
    <col min="15017" max="15017" width="13.85546875" style="68" customWidth="1"/>
    <col min="15018" max="15018" width="10.85546875" style="68" customWidth="1"/>
    <col min="15019" max="15019" width="14.5703125" style="68" customWidth="1"/>
    <col min="15020" max="15020" width="11" style="68" customWidth="1"/>
    <col min="15021" max="15021" width="10.85546875" style="68" customWidth="1"/>
    <col min="15022" max="15022" width="14.5703125" style="68" customWidth="1"/>
    <col min="15023" max="15024" width="15.5703125" style="68" customWidth="1"/>
    <col min="15025" max="15025" width="17.7109375" style="68" customWidth="1"/>
    <col min="15026" max="15104" width="29.28515625" style="68"/>
    <col min="15105" max="15105" width="79" style="68" customWidth="1"/>
    <col min="15106" max="15113" width="12.7109375" style="68" customWidth="1"/>
    <col min="15114" max="15251" width="29.28515625" style="68" customWidth="1"/>
    <col min="15252" max="15252" width="42.42578125" style="68" customWidth="1"/>
    <col min="15253" max="15255" width="12.42578125" style="68" customWidth="1"/>
    <col min="15256" max="15258" width="10.85546875" style="68" customWidth="1"/>
    <col min="15259" max="15261" width="14.5703125" style="68" bestFit="1" customWidth="1"/>
    <col min="15262" max="15264" width="11" style="68" customWidth="1"/>
    <col min="15265" max="15267" width="14.5703125" style="68" customWidth="1"/>
    <col min="15268" max="15270" width="15.28515625" style="68" customWidth="1"/>
    <col min="15271" max="15271" width="15.5703125" style="68" customWidth="1"/>
    <col min="15272" max="15272" width="44.5703125" style="68" customWidth="1"/>
    <col min="15273" max="15273" width="13.85546875" style="68" customWidth="1"/>
    <col min="15274" max="15274" width="10.85546875" style="68" customWidth="1"/>
    <col min="15275" max="15275" width="14.5703125" style="68" customWidth="1"/>
    <col min="15276" max="15276" width="11" style="68" customWidth="1"/>
    <col min="15277" max="15277" width="10.85546875" style="68" customWidth="1"/>
    <col min="15278" max="15278" width="14.5703125" style="68" customWidth="1"/>
    <col min="15279" max="15280" width="15.5703125" style="68" customWidth="1"/>
    <col min="15281" max="15281" width="17.7109375" style="68" customWidth="1"/>
    <col min="15282" max="15360" width="29.28515625" style="68"/>
    <col min="15361" max="15361" width="79" style="68" customWidth="1"/>
    <col min="15362" max="15369" width="12.7109375" style="68" customWidth="1"/>
    <col min="15370" max="15507" width="29.28515625" style="68" customWidth="1"/>
    <col min="15508" max="15508" width="42.42578125" style="68" customWidth="1"/>
    <col min="15509" max="15511" width="12.42578125" style="68" customWidth="1"/>
    <col min="15512" max="15514" width="10.85546875" style="68" customWidth="1"/>
    <col min="15515" max="15517" width="14.5703125" style="68" bestFit="1" customWidth="1"/>
    <col min="15518" max="15520" width="11" style="68" customWidth="1"/>
    <col min="15521" max="15523" width="14.5703125" style="68" customWidth="1"/>
    <col min="15524" max="15526" width="15.28515625" style="68" customWidth="1"/>
    <col min="15527" max="15527" width="15.5703125" style="68" customWidth="1"/>
    <col min="15528" max="15528" width="44.5703125" style="68" customWidth="1"/>
    <col min="15529" max="15529" width="13.85546875" style="68" customWidth="1"/>
    <col min="15530" max="15530" width="10.85546875" style="68" customWidth="1"/>
    <col min="15531" max="15531" width="14.5703125" style="68" customWidth="1"/>
    <col min="15532" max="15532" width="11" style="68" customWidth="1"/>
    <col min="15533" max="15533" width="10.85546875" style="68" customWidth="1"/>
    <col min="15534" max="15534" width="14.5703125" style="68" customWidth="1"/>
    <col min="15535" max="15536" width="15.5703125" style="68" customWidth="1"/>
    <col min="15537" max="15537" width="17.7109375" style="68" customWidth="1"/>
    <col min="15538" max="15616" width="29.28515625" style="68"/>
    <col min="15617" max="15617" width="79" style="68" customWidth="1"/>
    <col min="15618" max="15625" width="12.7109375" style="68" customWidth="1"/>
    <col min="15626" max="15763" width="29.28515625" style="68" customWidth="1"/>
    <col min="15764" max="15764" width="42.42578125" style="68" customWidth="1"/>
    <col min="15765" max="15767" width="12.42578125" style="68" customWidth="1"/>
    <col min="15768" max="15770" width="10.85546875" style="68" customWidth="1"/>
    <col min="15771" max="15773" width="14.5703125" style="68" bestFit="1" customWidth="1"/>
    <col min="15774" max="15776" width="11" style="68" customWidth="1"/>
    <col min="15777" max="15779" width="14.5703125" style="68" customWidth="1"/>
    <col min="15780" max="15782" width="15.28515625" style="68" customWidth="1"/>
    <col min="15783" max="15783" width="15.5703125" style="68" customWidth="1"/>
    <col min="15784" max="15784" width="44.5703125" style="68" customWidth="1"/>
    <col min="15785" max="15785" width="13.85546875" style="68" customWidth="1"/>
    <col min="15786" max="15786" width="10.85546875" style="68" customWidth="1"/>
    <col min="15787" max="15787" width="14.5703125" style="68" customWidth="1"/>
    <col min="15788" max="15788" width="11" style="68" customWidth="1"/>
    <col min="15789" max="15789" width="10.85546875" style="68" customWidth="1"/>
    <col min="15790" max="15790" width="14.5703125" style="68" customWidth="1"/>
    <col min="15791" max="15792" width="15.5703125" style="68" customWidth="1"/>
    <col min="15793" max="15793" width="17.7109375" style="68" customWidth="1"/>
    <col min="15794" max="15872" width="29.28515625" style="68"/>
    <col min="15873" max="15873" width="79" style="68" customWidth="1"/>
    <col min="15874" max="15881" width="12.7109375" style="68" customWidth="1"/>
    <col min="15882" max="16019" width="29.28515625" style="68" customWidth="1"/>
    <col min="16020" max="16020" width="42.42578125" style="68" customWidth="1"/>
    <col min="16021" max="16023" width="12.42578125" style="68" customWidth="1"/>
    <col min="16024" max="16026" width="10.85546875" style="68" customWidth="1"/>
    <col min="16027" max="16029" width="14.5703125" style="68" bestFit="1" customWidth="1"/>
    <col min="16030" max="16032" width="11" style="68" customWidth="1"/>
    <col min="16033" max="16035" width="14.5703125" style="68" customWidth="1"/>
    <col min="16036" max="16038" width="15.28515625" style="68" customWidth="1"/>
    <col min="16039" max="16039" width="15.5703125" style="68" customWidth="1"/>
    <col min="16040" max="16040" width="44.5703125" style="68" customWidth="1"/>
    <col min="16041" max="16041" width="13.85546875" style="68" customWidth="1"/>
    <col min="16042" max="16042" width="10.85546875" style="68" customWidth="1"/>
    <col min="16043" max="16043" width="14.5703125" style="68" customWidth="1"/>
    <col min="16044" max="16044" width="11" style="68" customWidth="1"/>
    <col min="16045" max="16045" width="10.85546875" style="68" customWidth="1"/>
    <col min="16046" max="16046" width="14.5703125" style="68" customWidth="1"/>
    <col min="16047" max="16048" width="15.5703125" style="68" customWidth="1"/>
    <col min="16049" max="16049" width="17.7109375" style="68" customWidth="1"/>
    <col min="16050" max="16128" width="29.28515625" style="68"/>
    <col min="16129" max="16129" width="79" style="68" customWidth="1"/>
    <col min="16130" max="16137" width="12.7109375" style="68" customWidth="1"/>
    <col min="16138" max="16275" width="29.28515625" style="68" customWidth="1"/>
    <col min="16276" max="16276" width="42.42578125" style="68" customWidth="1"/>
    <col min="16277" max="16279" width="12.42578125" style="68" customWidth="1"/>
    <col min="16280" max="16282" width="10.85546875" style="68" customWidth="1"/>
    <col min="16283" max="16285" width="14.5703125" style="68" bestFit="1" customWidth="1"/>
    <col min="16286" max="16288" width="11" style="68" customWidth="1"/>
    <col min="16289" max="16291" width="14.5703125" style="68" customWidth="1"/>
    <col min="16292" max="16294" width="15.28515625" style="68" customWidth="1"/>
    <col min="16295" max="16295" width="15.5703125" style="68" customWidth="1"/>
    <col min="16296" max="16296" width="44.5703125" style="68" customWidth="1"/>
    <col min="16297" max="16297" width="13.85546875" style="68" customWidth="1"/>
    <col min="16298" max="16298" width="10.85546875" style="68" customWidth="1"/>
    <col min="16299" max="16299" width="14.5703125" style="68" customWidth="1"/>
    <col min="16300" max="16300" width="11" style="68" customWidth="1"/>
    <col min="16301" max="16301" width="10.85546875" style="68" customWidth="1"/>
    <col min="16302" max="16302" width="14.5703125" style="68" customWidth="1"/>
    <col min="16303" max="16304" width="15.5703125" style="68" customWidth="1"/>
    <col min="16305" max="16305" width="17.7109375" style="68" customWidth="1"/>
    <col min="16306" max="16384" width="29.28515625" style="68"/>
  </cols>
  <sheetData>
    <row r="1" spans="1:234" x14ac:dyDescent="0.25">
      <c r="A1" s="67"/>
      <c r="I1" s="69" t="s">
        <v>475</v>
      </c>
    </row>
    <row r="2" spans="1:234" x14ac:dyDescent="0.25">
      <c r="A2" s="70"/>
      <c r="B2" s="71"/>
      <c r="C2" s="71"/>
      <c r="D2" s="71"/>
      <c r="E2" s="71"/>
      <c r="F2" s="71"/>
      <c r="G2" s="71"/>
      <c r="H2" s="71"/>
      <c r="I2" s="71"/>
    </row>
    <row r="3" spans="1:234" x14ac:dyDescent="0.25">
      <c r="A3" s="72" t="s">
        <v>476</v>
      </c>
      <c r="B3" s="72"/>
      <c r="C3" s="72"/>
      <c r="D3" s="72"/>
      <c r="E3" s="72"/>
      <c r="F3" s="72"/>
      <c r="G3" s="72"/>
      <c r="H3" s="72"/>
      <c r="I3" s="72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/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  <c r="EO3" s="73"/>
      <c r="EP3" s="73"/>
      <c r="EQ3" s="73"/>
      <c r="ER3" s="73"/>
      <c r="ES3" s="73"/>
      <c r="ET3" s="73"/>
      <c r="EU3" s="73"/>
      <c r="EV3" s="73"/>
      <c r="EW3" s="73"/>
      <c r="EX3" s="73"/>
      <c r="EY3" s="73"/>
      <c r="EZ3" s="73"/>
      <c r="FA3" s="73"/>
      <c r="FB3" s="73"/>
      <c r="FC3" s="73"/>
      <c r="FD3" s="73"/>
      <c r="FE3" s="73"/>
      <c r="FF3" s="73"/>
      <c r="FG3" s="73"/>
      <c r="FH3" s="73"/>
      <c r="FI3" s="73"/>
      <c r="FJ3" s="73"/>
      <c r="FK3" s="73"/>
    </row>
    <row r="4" spans="1:234" x14ac:dyDescent="0.25">
      <c r="A4" s="74" t="s">
        <v>477</v>
      </c>
      <c r="B4" s="72"/>
      <c r="C4" s="72"/>
      <c r="D4" s="72"/>
      <c r="E4" s="72"/>
      <c r="F4" s="72"/>
      <c r="G4" s="72"/>
      <c r="H4" s="72"/>
      <c r="I4" s="72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/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/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/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/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/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/>
      <c r="EE4" s="73"/>
      <c r="EF4" s="73"/>
      <c r="EG4" s="73"/>
      <c r="EH4" s="73"/>
      <c r="EI4" s="73"/>
      <c r="EJ4" s="73"/>
      <c r="EK4" s="73"/>
      <c r="EL4" s="73"/>
      <c r="EM4" s="73"/>
      <c r="EN4" s="73"/>
      <c r="EO4" s="73"/>
      <c r="EP4" s="73"/>
      <c r="EQ4" s="73"/>
      <c r="ER4" s="73"/>
      <c r="ES4" s="73"/>
      <c r="ET4" s="73"/>
      <c r="EU4" s="73"/>
      <c r="EV4" s="73"/>
      <c r="EW4" s="73"/>
      <c r="EX4" s="73"/>
      <c r="EY4" s="73"/>
      <c r="EZ4" s="73"/>
      <c r="FA4" s="73"/>
      <c r="FB4" s="73"/>
      <c r="FC4" s="73"/>
      <c r="FD4" s="73"/>
      <c r="FE4" s="73"/>
      <c r="FF4" s="73"/>
      <c r="FG4" s="73"/>
      <c r="FH4" s="73"/>
      <c r="FI4" s="73"/>
      <c r="FJ4" s="73"/>
      <c r="FK4" s="73"/>
      <c r="FL4" s="73"/>
      <c r="FM4" s="73"/>
      <c r="FN4" s="73"/>
      <c r="FO4" s="73"/>
      <c r="FP4" s="73"/>
      <c r="FQ4" s="73"/>
      <c r="FR4" s="73"/>
      <c r="FS4" s="73"/>
      <c r="FT4" s="73"/>
      <c r="FU4" s="73"/>
      <c r="FV4" s="73"/>
      <c r="FW4" s="73"/>
      <c r="FX4" s="73"/>
      <c r="FY4" s="73"/>
      <c r="FZ4" s="73"/>
      <c r="GA4" s="73"/>
      <c r="GB4" s="73"/>
      <c r="GC4" s="73"/>
      <c r="GD4" s="73"/>
      <c r="GE4" s="73"/>
      <c r="GF4" s="73"/>
      <c r="GG4" s="73"/>
      <c r="GH4" s="73"/>
      <c r="GI4" s="73"/>
      <c r="GJ4" s="73"/>
      <c r="GK4" s="73"/>
      <c r="GL4" s="73"/>
      <c r="GM4" s="73"/>
      <c r="GN4" s="73"/>
      <c r="GO4" s="73"/>
      <c r="GP4" s="73"/>
      <c r="GQ4" s="73"/>
      <c r="GR4" s="73"/>
      <c r="GS4" s="73"/>
      <c r="GT4" s="73"/>
      <c r="GU4" s="73"/>
      <c r="GV4" s="73"/>
      <c r="GW4" s="73"/>
      <c r="GX4" s="73"/>
      <c r="GY4" s="73"/>
      <c r="GZ4" s="73"/>
      <c r="HA4" s="73"/>
      <c r="HB4" s="73"/>
      <c r="HC4" s="73"/>
      <c r="HD4" s="73"/>
      <c r="HE4" s="73"/>
      <c r="HF4" s="73"/>
      <c r="HG4" s="73"/>
      <c r="HH4" s="73"/>
      <c r="HI4" s="73"/>
      <c r="HJ4" s="73"/>
      <c r="HK4" s="73"/>
      <c r="HL4" s="73"/>
      <c r="HM4" s="73"/>
      <c r="HN4" s="73"/>
      <c r="HO4" s="73"/>
      <c r="HP4" s="73"/>
      <c r="HQ4" s="73"/>
      <c r="HR4" s="73"/>
      <c r="HS4" s="73"/>
      <c r="HT4" s="73"/>
      <c r="HU4" s="73"/>
      <c r="HV4" s="73"/>
      <c r="HW4" s="73"/>
      <c r="HX4" s="73"/>
      <c r="HY4" s="73"/>
      <c r="HZ4" s="73"/>
    </row>
    <row r="5" spans="1:234" x14ac:dyDescent="0.25">
      <c r="A5" s="75"/>
      <c r="B5" s="72"/>
      <c r="C5" s="72"/>
      <c r="D5" s="72"/>
      <c r="E5" s="72"/>
      <c r="F5" s="72"/>
      <c r="G5" s="72"/>
      <c r="H5" s="72"/>
      <c r="I5" s="72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  <c r="FL5" s="73"/>
      <c r="FM5" s="73"/>
      <c r="FN5" s="73"/>
      <c r="FO5" s="73"/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  <c r="HC5" s="73"/>
      <c r="HD5" s="73"/>
      <c r="HE5" s="73"/>
      <c r="HF5" s="73"/>
      <c r="HG5" s="73"/>
      <c r="HH5" s="73"/>
      <c r="HI5" s="73"/>
      <c r="HJ5" s="73"/>
      <c r="HK5" s="73"/>
      <c r="HL5" s="73"/>
      <c r="HM5" s="73"/>
      <c r="HN5" s="73"/>
      <c r="HO5" s="73"/>
      <c r="HP5" s="73"/>
      <c r="HQ5" s="73"/>
      <c r="HR5" s="73"/>
      <c r="HS5" s="73"/>
      <c r="HT5" s="73"/>
      <c r="HU5" s="73"/>
      <c r="HV5" s="73"/>
      <c r="HW5" s="73"/>
      <c r="HX5" s="73"/>
      <c r="HY5" s="73"/>
      <c r="HZ5" s="73"/>
    </row>
    <row r="6" spans="1:234" ht="94.5" x14ac:dyDescent="0.25">
      <c r="A6" s="76" t="s">
        <v>478</v>
      </c>
      <c r="B6" s="77" t="s">
        <v>479</v>
      </c>
      <c r="C6" s="78" t="s">
        <v>480</v>
      </c>
      <c r="D6" s="78" t="s">
        <v>481</v>
      </c>
      <c r="E6" s="78" t="s">
        <v>482</v>
      </c>
      <c r="F6" s="78" t="s">
        <v>483</v>
      </c>
      <c r="G6" s="78" t="s">
        <v>484</v>
      </c>
      <c r="H6" s="78" t="s">
        <v>485</v>
      </c>
      <c r="I6" s="78" t="s">
        <v>486</v>
      </c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  <c r="CB6" s="70"/>
      <c r="CC6" s="70"/>
      <c r="CD6" s="70"/>
      <c r="CE6" s="70"/>
      <c r="CF6" s="70"/>
      <c r="CG6" s="70"/>
      <c r="CH6" s="70"/>
      <c r="CI6" s="70"/>
      <c r="CJ6" s="70"/>
      <c r="CK6" s="70"/>
      <c r="CL6" s="70"/>
      <c r="CM6" s="70"/>
      <c r="CN6" s="70"/>
      <c r="CO6" s="70"/>
      <c r="CP6" s="70"/>
      <c r="CQ6" s="70"/>
      <c r="CR6" s="70"/>
      <c r="CS6" s="70"/>
      <c r="CT6" s="70"/>
      <c r="CU6" s="70"/>
      <c r="CV6" s="70"/>
      <c r="CW6" s="70"/>
      <c r="CX6" s="70"/>
      <c r="CY6" s="70"/>
      <c r="CZ6" s="70"/>
      <c r="DA6" s="70"/>
      <c r="DB6" s="70"/>
      <c r="DC6" s="70"/>
      <c r="DD6" s="70"/>
      <c r="DE6" s="70"/>
      <c r="DF6" s="70"/>
      <c r="DG6" s="70"/>
      <c r="DH6" s="70"/>
      <c r="DI6" s="70"/>
      <c r="DJ6" s="70"/>
      <c r="DK6" s="70"/>
      <c r="DL6" s="70"/>
      <c r="DM6" s="70"/>
      <c r="DN6" s="70"/>
      <c r="DO6" s="70"/>
      <c r="DP6" s="70"/>
      <c r="DQ6" s="70"/>
      <c r="DR6" s="70"/>
      <c r="DS6" s="70"/>
      <c r="DT6" s="70"/>
      <c r="DU6" s="70"/>
      <c r="DV6" s="70"/>
      <c r="DW6" s="70"/>
      <c r="DX6" s="70"/>
      <c r="DY6" s="70"/>
      <c r="DZ6" s="70"/>
      <c r="EA6" s="70"/>
      <c r="EB6" s="70"/>
      <c r="EC6" s="70"/>
      <c r="ED6" s="70"/>
      <c r="EE6" s="70"/>
      <c r="EF6" s="70"/>
      <c r="EG6" s="70"/>
      <c r="EH6" s="70"/>
      <c r="EI6" s="70"/>
      <c r="EJ6" s="70"/>
      <c r="EK6" s="70"/>
      <c r="EL6" s="70"/>
      <c r="EM6" s="70"/>
      <c r="EN6" s="70"/>
      <c r="EO6" s="70"/>
      <c r="EP6" s="70"/>
      <c r="EQ6" s="70"/>
      <c r="ER6" s="70"/>
      <c r="ES6" s="70"/>
      <c r="ET6" s="70"/>
      <c r="EU6" s="70"/>
      <c r="EV6" s="70"/>
      <c r="EW6" s="70"/>
      <c r="EX6" s="70"/>
      <c r="EY6" s="70"/>
      <c r="EZ6" s="70"/>
      <c r="FA6" s="70"/>
      <c r="FB6" s="70"/>
      <c r="FC6" s="70"/>
      <c r="FD6" s="70"/>
      <c r="FE6" s="70"/>
      <c r="FF6" s="70"/>
      <c r="FG6" s="70"/>
      <c r="FH6" s="70"/>
      <c r="FI6" s="70"/>
      <c r="FJ6" s="70"/>
      <c r="FK6" s="70"/>
      <c r="FL6" s="70"/>
      <c r="FM6" s="70"/>
      <c r="FN6" s="70"/>
      <c r="FO6" s="70"/>
      <c r="FP6" s="70"/>
      <c r="FQ6" s="70"/>
      <c r="FR6" s="70"/>
      <c r="FS6" s="70"/>
      <c r="FT6" s="70"/>
      <c r="FU6" s="70"/>
      <c r="FV6" s="70"/>
      <c r="FW6" s="70"/>
      <c r="FX6" s="70"/>
      <c r="FY6" s="70"/>
      <c r="FZ6" s="70"/>
      <c r="GA6" s="70"/>
      <c r="GB6" s="70"/>
      <c r="GC6" s="70"/>
      <c r="GD6" s="70"/>
      <c r="GE6" s="70"/>
      <c r="GF6" s="70"/>
      <c r="GG6" s="70"/>
      <c r="GH6" s="70"/>
      <c r="GI6" s="70"/>
      <c r="GJ6" s="70"/>
      <c r="GK6" s="70"/>
      <c r="GL6" s="70"/>
      <c r="GM6" s="70"/>
      <c r="GN6" s="70"/>
      <c r="GO6" s="70"/>
      <c r="GP6" s="70"/>
      <c r="GQ6" s="70"/>
      <c r="GR6" s="70"/>
      <c r="GS6" s="70"/>
      <c r="GT6" s="70"/>
      <c r="GU6" s="70"/>
      <c r="GV6" s="70"/>
      <c r="GW6" s="70"/>
      <c r="GX6" s="70"/>
      <c r="GY6" s="70"/>
      <c r="GZ6" s="70"/>
      <c r="HA6" s="70"/>
      <c r="HB6" s="70"/>
      <c r="HC6" s="70"/>
      <c r="HD6" s="70"/>
      <c r="HE6" s="70"/>
      <c r="HF6" s="70"/>
      <c r="HG6" s="70"/>
      <c r="HH6" s="70"/>
      <c r="HI6" s="70"/>
      <c r="HJ6" s="70"/>
      <c r="HK6" s="70"/>
      <c r="HL6" s="70"/>
      <c r="HM6" s="70"/>
      <c r="HN6" s="70"/>
      <c r="HO6" s="70"/>
      <c r="HP6" s="70"/>
      <c r="HQ6" s="70"/>
      <c r="HR6" s="70"/>
      <c r="HS6" s="70"/>
      <c r="HT6" s="70"/>
      <c r="HU6" s="70"/>
      <c r="HV6" s="70"/>
      <c r="HW6" s="70"/>
      <c r="HX6" s="70"/>
      <c r="HY6" s="70"/>
      <c r="HZ6" s="70"/>
    </row>
    <row r="7" spans="1:234" x14ac:dyDescent="0.25">
      <c r="A7" s="79"/>
      <c r="B7" s="80" t="s">
        <v>487</v>
      </c>
      <c r="C7" s="80" t="s">
        <v>487</v>
      </c>
      <c r="D7" s="80" t="s">
        <v>487</v>
      </c>
      <c r="E7" s="80" t="s">
        <v>487</v>
      </c>
      <c r="F7" s="80" t="s">
        <v>487</v>
      </c>
      <c r="G7" s="80" t="s">
        <v>487</v>
      </c>
      <c r="H7" s="80" t="s">
        <v>487</v>
      </c>
      <c r="I7" s="80" t="s">
        <v>487</v>
      </c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0"/>
      <c r="CE7" s="70"/>
      <c r="CF7" s="70"/>
      <c r="CG7" s="70"/>
      <c r="CH7" s="70"/>
      <c r="CI7" s="70"/>
      <c r="CJ7" s="70"/>
      <c r="CK7" s="70"/>
      <c r="CL7" s="70"/>
      <c r="CM7" s="70"/>
      <c r="CN7" s="70"/>
      <c r="CO7" s="70"/>
      <c r="CP7" s="70"/>
      <c r="CQ7" s="70"/>
      <c r="CR7" s="70"/>
      <c r="CS7" s="70"/>
      <c r="CT7" s="70"/>
      <c r="CU7" s="70"/>
      <c r="CV7" s="70"/>
      <c r="CW7" s="70"/>
      <c r="CX7" s="70"/>
      <c r="CY7" s="70"/>
      <c r="CZ7" s="70"/>
      <c r="DA7" s="70"/>
      <c r="DB7" s="70"/>
      <c r="DC7" s="70"/>
      <c r="DD7" s="70"/>
      <c r="DE7" s="70"/>
      <c r="DF7" s="70"/>
      <c r="DG7" s="70"/>
      <c r="DH7" s="70"/>
      <c r="DI7" s="70"/>
      <c r="DJ7" s="70"/>
      <c r="DK7" s="70"/>
      <c r="DL7" s="70"/>
      <c r="DM7" s="70"/>
      <c r="DN7" s="70"/>
      <c r="DO7" s="70"/>
      <c r="DP7" s="70"/>
      <c r="DQ7" s="70"/>
      <c r="DR7" s="70"/>
      <c r="DS7" s="70"/>
      <c r="DT7" s="70"/>
      <c r="DU7" s="70"/>
      <c r="DV7" s="70"/>
      <c r="DW7" s="70"/>
      <c r="DX7" s="70"/>
      <c r="DY7" s="70"/>
      <c r="DZ7" s="70"/>
      <c r="EA7" s="70"/>
      <c r="EB7" s="70"/>
      <c r="EC7" s="70"/>
      <c r="ED7" s="70"/>
      <c r="EE7" s="70"/>
      <c r="EF7" s="70"/>
      <c r="EG7" s="70"/>
      <c r="EH7" s="70"/>
      <c r="EI7" s="70"/>
      <c r="EJ7" s="70"/>
      <c r="EK7" s="70"/>
      <c r="EL7" s="70"/>
      <c r="EM7" s="70"/>
      <c r="EN7" s="70"/>
      <c r="EO7" s="70"/>
      <c r="EP7" s="70"/>
      <c r="EQ7" s="70"/>
      <c r="ER7" s="70"/>
      <c r="ES7" s="70"/>
      <c r="ET7" s="70"/>
      <c r="EU7" s="70"/>
      <c r="EV7" s="70"/>
      <c r="EW7" s="70"/>
      <c r="EX7" s="70"/>
      <c r="EY7" s="70"/>
      <c r="EZ7" s="70"/>
      <c r="FA7" s="70"/>
      <c r="FB7" s="70"/>
      <c r="FC7" s="70"/>
      <c r="FD7" s="70"/>
      <c r="FE7" s="70"/>
      <c r="FF7" s="70"/>
      <c r="FG7" s="70"/>
      <c r="FH7" s="70"/>
      <c r="FI7" s="70"/>
      <c r="FJ7" s="70"/>
      <c r="FK7" s="70"/>
      <c r="FL7" s="70"/>
      <c r="FM7" s="70"/>
      <c r="FN7" s="70"/>
      <c r="FO7" s="70"/>
      <c r="FP7" s="70"/>
      <c r="FQ7" s="70"/>
      <c r="FR7" s="70"/>
      <c r="FS7" s="70"/>
      <c r="FT7" s="70"/>
      <c r="FU7" s="70"/>
      <c r="FV7" s="70"/>
      <c r="FW7" s="70"/>
      <c r="FX7" s="70"/>
      <c r="FY7" s="70"/>
      <c r="FZ7" s="70"/>
      <c r="GA7" s="70"/>
      <c r="GB7" s="70"/>
      <c r="GC7" s="70"/>
      <c r="GD7" s="70"/>
      <c r="GE7" s="70"/>
      <c r="GF7" s="70"/>
      <c r="GG7" s="70"/>
      <c r="GH7" s="70"/>
      <c r="GI7" s="70"/>
      <c r="GJ7" s="70"/>
      <c r="GK7" s="70"/>
      <c r="GL7" s="70"/>
      <c r="GM7" s="70"/>
      <c r="GN7" s="70"/>
      <c r="GO7" s="70"/>
      <c r="GP7" s="70"/>
      <c r="GQ7" s="70"/>
      <c r="GR7" s="70"/>
      <c r="GS7" s="70"/>
      <c r="GT7" s="70"/>
      <c r="GU7" s="70"/>
      <c r="GV7" s="70"/>
      <c r="GW7" s="70"/>
      <c r="GX7" s="70"/>
      <c r="GY7" s="70"/>
      <c r="GZ7" s="70"/>
      <c r="HA7" s="70"/>
      <c r="HB7" s="70"/>
      <c r="HC7" s="70"/>
      <c r="HD7" s="70"/>
      <c r="HE7" s="70"/>
      <c r="HF7" s="70"/>
      <c r="HG7" s="70"/>
      <c r="HH7" s="70"/>
      <c r="HI7" s="70"/>
      <c r="HJ7" s="70"/>
      <c r="HK7" s="70"/>
      <c r="HL7" s="70"/>
      <c r="HM7" s="70"/>
      <c r="HN7" s="70"/>
      <c r="HO7" s="70"/>
      <c r="HP7" s="70"/>
      <c r="HQ7" s="70"/>
      <c r="HR7" s="70"/>
      <c r="HS7" s="70"/>
      <c r="HT7" s="70"/>
      <c r="HU7" s="70"/>
      <c r="HV7" s="70"/>
      <c r="HW7" s="70"/>
      <c r="HX7" s="70"/>
      <c r="HY7" s="70"/>
      <c r="HZ7" s="70"/>
    </row>
    <row r="8" spans="1:234" x14ac:dyDescent="0.25">
      <c r="A8" s="81" t="s">
        <v>488</v>
      </c>
      <c r="B8" s="82">
        <f>C8+D8+E8+F8+G8+H8+I8</f>
        <v>2108854</v>
      </c>
      <c r="C8" s="82">
        <f t="shared" ref="C8:I8" si="0">SUM(C9,C32,C90)</f>
        <v>0</v>
      </c>
      <c r="D8" s="82">
        <f t="shared" si="0"/>
        <v>172219</v>
      </c>
      <c r="E8" s="82">
        <f t="shared" si="0"/>
        <v>159179</v>
      </c>
      <c r="F8" s="82">
        <f t="shared" si="0"/>
        <v>410968</v>
      </c>
      <c r="G8" s="82">
        <f t="shared" si="0"/>
        <v>257510</v>
      </c>
      <c r="H8" s="82">
        <f t="shared" si="0"/>
        <v>1082668</v>
      </c>
      <c r="I8" s="82">
        <f t="shared" si="0"/>
        <v>26310</v>
      </c>
      <c r="J8" s="83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4"/>
      <c r="BF8" s="84"/>
      <c r="BG8" s="84"/>
      <c r="BH8" s="84"/>
      <c r="BI8" s="84"/>
      <c r="BJ8" s="84"/>
      <c r="BK8" s="84"/>
      <c r="BL8" s="84"/>
      <c r="BM8" s="84"/>
      <c r="BN8" s="84"/>
      <c r="BO8" s="84"/>
      <c r="BP8" s="84"/>
      <c r="BQ8" s="84"/>
      <c r="BR8" s="84"/>
      <c r="BS8" s="84"/>
      <c r="BT8" s="84"/>
      <c r="BU8" s="84"/>
      <c r="BV8" s="84"/>
      <c r="BW8" s="84"/>
      <c r="BX8" s="84"/>
      <c r="BY8" s="84"/>
      <c r="BZ8" s="84"/>
      <c r="CA8" s="84"/>
      <c r="CB8" s="84"/>
      <c r="CC8" s="84"/>
      <c r="CD8" s="84"/>
      <c r="CE8" s="84"/>
      <c r="CF8" s="84"/>
      <c r="CG8" s="84"/>
      <c r="CH8" s="84"/>
      <c r="CI8" s="84"/>
      <c r="CJ8" s="84"/>
      <c r="CK8" s="84"/>
      <c r="CL8" s="84"/>
      <c r="CM8" s="84"/>
      <c r="CN8" s="84"/>
      <c r="CO8" s="84"/>
      <c r="CP8" s="84"/>
      <c r="CQ8" s="84"/>
      <c r="CR8" s="84"/>
      <c r="CS8" s="84"/>
      <c r="CT8" s="84"/>
      <c r="CU8" s="84"/>
      <c r="CV8" s="84"/>
      <c r="CW8" s="84"/>
      <c r="CX8" s="84"/>
      <c r="CY8" s="84"/>
      <c r="CZ8" s="84"/>
      <c r="DA8" s="84"/>
      <c r="DB8" s="84"/>
      <c r="DC8" s="84"/>
      <c r="DD8" s="84"/>
      <c r="DE8" s="84"/>
      <c r="DF8" s="84"/>
      <c r="DG8" s="84"/>
      <c r="DH8" s="84"/>
      <c r="DI8" s="84"/>
      <c r="DJ8" s="84"/>
      <c r="DK8" s="84"/>
      <c r="DL8" s="84"/>
      <c r="DM8" s="84"/>
      <c r="DN8" s="84"/>
      <c r="DO8" s="84"/>
      <c r="DP8" s="84"/>
      <c r="DQ8" s="84"/>
      <c r="DR8" s="84"/>
      <c r="DS8" s="84"/>
      <c r="DT8" s="84"/>
      <c r="DU8" s="84"/>
      <c r="DV8" s="84"/>
      <c r="DW8" s="84"/>
      <c r="DX8" s="84"/>
      <c r="DY8" s="84"/>
      <c r="DZ8" s="84"/>
      <c r="EA8" s="84"/>
      <c r="EB8" s="84"/>
      <c r="EC8" s="84"/>
      <c r="ED8" s="84"/>
      <c r="EE8" s="84"/>
      <c r="EF8" s="84"/>
      <c r="EG8" s="84"/>
      <c r="EH8" s="84"/>
      <c r="EI8" s="84"/>
      <c r="EJ8" s="84"/>
      <c r="EK8" s="84"/>
      <c r="EL8" s="84"/>
      <c r="EM8" s="84"/>
      <c r="EN8" s="84"/>
      <c r="EO8" s="84"/>
      <c r="EP8" s="84"/>
      <c r="EQ8" s="84"/>
      <c r="ER8" s="84"/>
      <c r="ES8" s="84"/>
      <c r="ET8" s="84"/>
      <c r="EU8" s="84"/>
      <c r="EV8" s="84"/>
      <c r="EW8" s="84"/>
      <c r="EX8" s="84"/>
      <c r="EY8" s="84"/>
      <c r="EZ8" s="84"/>
      <c r="FA8" s="84"/>
      <c r="FB8" s="84"/>
      <c r="FC8" s="84"/>
      <c r="FD8" s="84"/>
      <c r="FE8" s="84"/>
      <c r="FF8" s="84"/>
      <c r="FG8" s="84"/>
      <c r="FH8" s="84"/>
      <c r="FI8" s="84"/>
      <c r="FJ8" s="84"/>
      <c r="FK8" s="84"/>
      <c r="FL8" s="84"/>
      <c r="FM8" s="84"/>
      <c r="FN8" s="84"/>
      <c r="FO8" s="84"/>
      <c r="FP8" s="84"/>
      <c r="FQ8" s="84"/>
      <c r="FR8" s="84"/>
      <c r="FS8" s="84"/>
      <c r="FT8" s="84"/>
      <c r="FU8" s="84"/>
      <c r="FV8" s="84"/>
      <c r="FW8" s="84"/>
      <c r="FX8" s="84"/>
      <c r="FY8" s="84"/>
      <c r="FZ8" s="84"/>
      <c r="GA8" s="84"/>
      <c r="GB8" s="84"/>
      <c r="GC8" s="84"/>
      <c r="GD8" s="84"/>
      <c r="GE8" s="84"/>
      <c r="GF8" s="84"/>
      <c r="GG8" s="84"/>
      <c r="GH8" s="84"/>
      <c r="GI8" s="84"/>
      <c r="GJ8" s="84"/>
      <c r="GK8" s="84"/>
      <c r="GL8" s="84"/>
      <c r="GM8" s="84"/>
      <c r="GN8" s="84"/>
      <c r="GO8" s="84"/>
      <c r="GP8" s="84"/>
      <c r="GQ8" s="84"/>
      <c r="GR8" s="84"/>
      <c r="GS8" s="84"/>
      <c r="GT8" s="84"/>
      <c r="GU8" s="84"/>
      <c r="GV8" s="84"/>
      <c r="GW8" s="84"/>
      <c r="GX8" s="84"/>
      <c r="GY8" s="84"/>
      <c r="GZ8" s="84"/>
      <c r="HA8" s="84"/>
      <c r="HB8" s="84"/>
      <c r="HC8" s="84"/>
      <c r="HD8" s="84"/>
      <c r="HE8" s="84"/>
      <c r="HF8" s="84"/>
      <c r="HG8" s="84"/>
      <c r="HH8" s="84"/>
      <c r="HI8" s="84"/>
      <c r="HJ8" s="84"/>
      <c r="HK8" s="84"/>
      <c r="HL8" s="84"/>
      <c r="HM8" s="84"/>
      <c r="HN8" s="84"/>
      <c r="HO8" s="84"/>
      <c r="HP8" s="84"/>
      <c r="HQ8" s="84"/>
      <c r="HR8" s="84"/>
      <c r="HS8" s="84"/>
      <c r="HT8" s="84"/>
      <c r="HU8" s="84"/>
      <c r="HV8" s="84"/>
      <c r="HW8" s="84"/>
      <c r="HX8" s="84"/>
      <c r="HY8" s="84"/>
      <c r="HZ8" s="84"/>
    </row>
    <row r="9" spans="1:234" x14ac:dyDescent="0.25">
      <c r="A9" s="85" t="s">
        <v>489</v>
      </c>
      <c r="B9" s="86">
        <f t="shared" ref="B9:B72" si="1">C9+D9+E9+F9+G9+H9+I9</f>
        <v>1009400</v>
      </c>
      <c r="C9" s="86">
        <f>SUM(C10,C15,C26,C29,C22)</f>
        <v>0</v>
      </c>
      <c r="D9" s="86">
        <f t="shared" ref="D9:I9" si="2">SUM(D10,D15,D26,D29,D22)</f>
        <v>101938</v>
      </c>
      <c r="E9" s="86">
        <f t="shared" si="2"/>
        <v>123555</v>
      </c>
      <c r="F9" s="86">
        <f t="shared" si="2"/>
        <v>27941</v>
      </c>
      <c r="G9" s="86">
        <f t="shared" si="2"/>
        <v>154674</v>
      </c>
      <c r="H9" s="86">
        <f t="shared" si="2"/>
        <v>601292</v>
      </c>
      <c r="I9" s="86">
        <f t="shared" si="2"/>
        <v>0</v>
      </c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4"/>
      <c r="CF9" s="84"/>
      <c r="CG9" s="84"/>
      <c r="CH9" s="84"/>
      <c r="CI9" s="84"/>
      <c r="CJ9" s="84"/>
      <c r="CK9" s="84"/>
      <c r="CL9" s="84"/>
      <c r="CM9" s="84"/>
      <c r="CN9" s="84"/>
      <c r="CO9" s="84"/>
      <c r="CP9" s="84"/>
      <c r="CQ9" s="84"/>
      <c r="CR9" s="84"/>
      <c r="CS9" s="84"/>
      <c r="CT9" s="84"/>
      <c r="CU9" s="84"/>
      <c r="CV9" s="84"/>
      <c r="CW9" s="84"/>
      <c r="CX9" s="84"/>
      <c r="CY9" s="84"/>
      <c r="CZ9" s="84"/>
      <c r="DA9" s="84"/>
      <c r="DB9" s="84"/>
      <c r="DC9" s="84"/>
      <c r="DD9" s="84"/>
      <c r="DE9" s="84"/>
      <c r="DF9" s="84"/>
      <c r="DG9" s="84"/>
      <c r="DH9" s="84"/>
      <c r="DI9" s="84"/>
      <c r="DJ9" s="84"/>
      <c r="DK9" s="84"/>
      <c r="DL9" s="84"/>
      <c r="DM9" s="84"/>
      <c r="DN9" s="84"/>
      <c r="DO9" s="84"/>
      <c r="DP9" s="84"/>
      <c r="DQ9" s="84"/>
      <c r="DR9" s="84"/>
      <c r="DS9" s="84"/>
      <c r="DT9" s="84"/>
      <c r="DU9" s="84"/>
      <c r="DV9" s="84"/>
      <c r="DW9" s="84"/>
      <c r="DX9" s="84"/>
      <c r="DY9" s="84"/>
      <c r="DZ9" s="84"/>
      <c r="EA9" s="84"/>
      <c r="EB9" s="84"/>
      <c r="EC9" s="84"/>
      <c r="ED9" s="84"/>
      <c r="EE9" s="84"/>
      <c r="EF9" s="84"/>
      <c r="EG9" s="84"/>
      <c r="EH9" s="84"/>
      <c r="EI9" s="84"/>
      <c r="EJ9" s="84"/>
      <c r="EK9" s="84"/>
      <c r="EL9" s="84"/>
      <c r="EM9" s="84"/>
      <c r="EN9" s="84"/>
      <c r="EO9" s="84"/>
      <c r="EP9" s="84"/>
      <c r="EQ9" s="84"/>
      <c r="ER9" s="84"/>
      <c r="ES9" s="84"/>
      <c r="ET9" s="84"/>
      <c r="EU9" s="84"/>
      <c r="EV9" s="84"/>
      <c r="EW9" s="84"/>
      <c r="EX9" s="84"/>
      <c r="EY9" s="84"/>
      <c r="EZ9" s="84"/>
      <c r="FA9" s="84"/>
      <c r="FB9" s="84"/>
      <c r="FC9" s="84"/>
      <c r="FD9" s="84"/>
      <c r="FE9" s="84"/>
      <c r="FF9" s="84"/>
      <c r="FG9" s="84"/>
      <c r="FH9" s="84"/>
      <c r="FI9" s="84"/>
      <c r="FJ9" s="84"/>
      <c r="FK9" s="84"/>
      <c r="FL9" s="84"/>
      <c r="FM9" s="84"/>
      <c r="FN9" s="84"/>
      <c r="FO9" s="84"/>
      <c r="FP9" s="84"/>
      <c r="FQ9" s="84"/>
      <c r="FR9" s="84"/>
      <c r="FS9" s="84"/>
      <c r="FT9" s="84"/>
      <c r="FU9" s="84"/>
      <c r="FV9" s="84"/>
      <c r="FW9" s="84"/>
      <c r="FX9" s="84"/>
      <c r="FY9" s="84"/>
      <c r="FZ9" s="84"/>
      <c r="GA9" s="84"/>
      <c r="GB9" s="84"/>
      <c r="GC9" s="84"/>
      <c r="GD9" s="84"/>
      <c r="GE9" s="84"/>
      <c r="GF9" s="84"/>
      <c r="GG9" s="84"/>
      <c r="GH9" s="84"/>
      <c r="GI9" s="84"/>
      <c r="GJ9" s="84"/>
      <c r="GK9" s="84"/>
      <c r="GL9" s="84"/>
      <c r="GM9" s="84"/>
      <c r="GN9" s="84"/>
      <c r="GO9" s="84"/>
      <c r="GP9" s="84"/>
      <c r="GQ9" s="84"/>
      <c r="GR9" s="84"/>
      <c r="GS9" s="84"/>
      <c r="GT9" s="84"/>
      <c r="GU9" s="84"/>
      <c r="GV9" s="84"/>
      <c r="GW9" s="84"/>
      <c r="GX9" s="84"/>
      <c r="GY9" s="84"/>
      <c r="GZ9" s="84"/>
      <c r="HA9" s="84"/>
      <c r="HB9" s="84"/>
      <c r="HC9" s="84"/>
      <c r="HD9" s="84"/>
      <c r="HE9" s="84"/>
      <c r="HF9" s="84"/>
      <c r="HG9" s="84"/>
      <c r="HH9" s="84"/>
      <c r="HI9" s="84"/>
      <c r="HJ9" s="84"/>
      <c r="HK9" s="84"/>
      <c r="HL9" s="84"/>
      <c r="HM9" s="84"/>
      <c r="HN9" s="84"/>
      <c r="HO9" s="84"/>
      <c r="HP9" s="84"/>
      <c r="HQ9" s="84"/>
      <c r="HR9" s="84"/>
      <c r="HS9" s="84"/>
      <c r="HT9" s="84"/>
      <c r="HU9" s="84"/>
      <c r="HV9" s="84"/>
      <c r="HW9" s="84"/>
      <c r="HX9" s="84"/>
      <c r="HY9" s="84"/>
      <c r="HZ9" s="84"/>
    </row>
    <row r="10" spans="1:234" x14ac:dyDescent="0.25">
      <c r="A10" s="87" t="s">
        <v>490</v>
      </c>
      <c r="B10" s="88">
        <f t="shared" si="1"/>
        <v>45282</v>
      </c>
      <c r="C10" s="88">
        <f t="shared" ref="C10:I10" si="3">SUM(C11)</f>
        <v>0</v>
      </c>
      <c r="D10" s="88">
        <f t="shared" si="3"/>
        <v>0</v>
      </c>
      <c r="E10" s="88">
        <f t="shared" si="3"/>
        <v>729</v>
      </c>
      <c r="F10" s="88">
        <f t="shared" si="3"/>
        <v>0</v>
      </c>
      <c r="G10" s="88">
        <f t="shared" si="3"/>
        <v>3512</v>
      </c>
      <c r="H10" s="88">
        <f t="shared" si="3"/>
        <v>41041</v>
      </c>
      <c r="I10" s="88">
        <f t="shared" si="3"/>
        <v>0</v>
      </c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84"/>
      <c r="BS10" s="84"/>
      <c r="BT10" s="84"/>
      <c r="BU10" s="84"/>
      <c r="BV10" s="84"/>
      <c r="BW10" s="84"/>
      <c r="BX10" s="84"/>
      <c r="BY10" s="84"/>
      <c r="BZ10" s="84"/>
      <c r="CA10" s="84"/>
      <c r="CB10" s="84"/>
      <c r="CC10" s="84"/>
      <c r="CD10" s="84"/>
      <c r="CE10" s="84"/>
      <c r="CF10" s="84"/>
      <c r="CG10" s="84"/>
      <c r="CH10" s="84"/>
      <c r="CI10" s="84"/>
      <c r="CJ10" s="84"/>
      <c r="CK10" s="84"/>
      <c r="CL10" s="84"/>
      <c r="CM10" s="84"/>
      <c r="CN10" s="84"/>
      <c r="CO10" s="84"/>
      <c r="CP10" s="84"/>
      <c r="CQ10" s="84"/>
      <c r="CR10" s="84"/>
      <c r="CS10" s="84"/>
      <c r="CT10" s="84"/>
      <c r="CU10" s="84"/>
      <c r="CV10" s="84"/>
      <c r="CW10" s="84"/>
      <c r="CX10" s="84"/>
      <c r="CY10" s="84"/>
      <c r="CZ10" s="84"/>
      <c r="DA10" s="84"/>
      <c r="DB10" s="84"/>
      <c r="DC10" s="84"/>
      <c r="DD10" s="84"/>
      <c r="DE10" s="84"/>
      <c r="DF10" s="84"/>
      <c r="DG10" s="84"/>
      <c r="DH10" s="84"/>
      <c r="DI10" s="84"/>
      <c r="DJ10" s="84"/>
      <c r="DK10" s="84"/>
      <c r="DL10" s="84"/>
      <c r="DM10" s="84"/>
      <c r="DN10" s="84"/>
      <c r="DO10" s="84"/>
      <c r="DP10" s="84"/>
      <c r="DQ10" s="84"/>
      <c r="DR10" s="84"/>
      <c r="DS10" s="84"/>
      <c r="DT10" s="84"/>
      <c r="DU10" s="84"/>
      <c r="DV10" s="84"/>
      <c r="DW10" s="84"/>
      <c r="DX10" s="84"/>
      <c r="DY10" s="84"/>
      <c r="DZ10" s="84"/>
      <c r="EA10" s="84"/>
      <c r="EB10" s="84"/>
      <c r="EC10" s="84"/>
      <c r="ED10" s="84"/>
      <c r="EE10" s="84"/>
      <c r="EF10" s="84"/>
      <c r="EG10" s="84"/>
      <c r="EH10" s="84"/>
      <c r="EI10" s="84"/>
      <c r="EJ10" s="84"/>
      <c r="EK10" s="84"/>
      <c r="EL10" s="84"/>
      <c r="EM10" s="84"/>
      <c r="EN10" s="84"/>
      <c r="EO10" s="84"/>
      <c r="EP10" s="84"/>
      <c r="EQ10" s="84"/>
      <c r="ER10" s="84"/>
      <c r="ES10" s="84"/>
      <c r="ET10" s="84"/>
      <c r="EU10" s="84"/>
      <c r="EV10" s="84"/>
      <c r="EW10" s="84"/>
      <c r="EX10" s="84"/>
      <c r="EY10" s="84"/>
      <c r="EZ10" s="84"/>
      <c r="FA10" s="84"/>
      <c r="FB10" s="84"/>
      <c r="FC10" s="84"/>
      <c r="FD10" s="84"/>
      <c r="FE10" s="84"/>
      <c r="FF10" s="84"/>
      <c r="FG10" s="84"/>
      <c r="FH10" s="84"/>
      <c r="FI10" s="84"/>
      <c r="FJ10" s="84"/>
      <c r="FK10" s="84"/>
      <c r="FL10" s="84"/>
      <c r="FM10" s="84"/>
      <c r="FN10" s="84"/>
      <c r="FO10" s="84"/>
      <c r="FP10" s="84"/>
      <c r="FQ10" s="84"/>
      <c r="FR10" s="84"/>
      <c r="FS10" s="84"/>
      <c r="FT10" s="84"/>
      <c r="FU10" s="84"/>
      <c r="FV10" s="84"/>
      <c r="FW10" s="84"/>
      <c r="FX10" s="84"/>
      <c r="FY10" s="84"/>
      <c r="FZ10" s="84"/>
      <c r="GA10" s="84"/>
      <c r="GB10" s="84"/>
      <c r="GC10" s="84"/>
      <c r="GD10" s="84"/>
      <c r="GE10" s="84"/>
      <c r="GF10" s="84"/>
      <c r="GG10" s="84"/>
      <c r="GH10" s="84"/>
      <c r="GI10" s="84"/>
      <c r="GJ10" s="84"/>
      <c r="GK10" s="84"/>
      <c r="GL10" s="84"/>
      <c r="GM10" s="84"/>
      <c r="GN10" s="84"/>
      <c r="GO10" s="84"/>
      <c r="GP10" s="84"/>
      <c r="GQ10" s="84"/>
      <c r="GR10" s="84"/>
      <c r="GS10" s="84"/>
      <c r="GT10" s="84"/>
      <c r="GU10" s="84"/>
      <c r="GV10" s="84"/>
      <c r="GW10" s="84"/>
      <c r="GX10" s="84"/>
      <c r="GY10" s="84"/>
      <c r="GZ10" s="84"/>
      <c r="HA10" s="84"/>
      <c r="HB10" s="84"/>
      <c r="HC10" s="84"/>
      <c r="HD10" s="84"/>
      <c r="HE10" s="84"/>
      <c r="HF10" s="84"/>
      <c r="HG10" s="84"/>
      <c r="HH10" s="84"/>
      <c r="HI10" s="84"/>
      <c r="HJ10" s="84"/>
      <c r="HK10" s="84"/>
      <c r="HL10" s="84"/>
      <c r="HM10" s="84"/>
      <c r="HN10" s="84"/>
      <c r="HO10" s="84"/>
      <c r="HP10" s="84"/>
      <c r="HQ10" s="84"/>
      <c r="HR10" s="84"/>
      <c r="HS10" s="84"/>
      <c r="HT10" s="84"/>
      <c r="HU10" s="84"/>
      <c r="HV10" s="84"/>
      <c r="HW10" s="84"/>
      <c r="HX10" s="84"/>
      <c r="HY10" s="84"/>
      <c r="HZ10" s="84"/>
    </row>
    <row r="11" spans="1:234" x14ac:dyDescent="0.25">
      <c r="A11" s="85" t="s">
        <v>491</v>
      </c>
      <c r="B11" s="88">
        <f t="shared" si="1"/>
        <v>45282</v>
      </c>
      <c r="C11" s="88">
        <f t="shared" ref="C11:I11" si="4">SUM(C12:C14)</f>
        <v>0</v>
      </c>
      <c r="D11" s="88">
        <f t="shared" si="4"/>
        <v>0</v>
      </c>
      <c r="E11" s="88">
        <f t="shared" si="4"/>
        <v>729</v>
      </c>
      <c r="F11" s="88">
        <f t="shared" si="4"/>
        <v>0</v>
      </c>
      <c r="G11" s="88">
        <f t="shared" si="4"/>
        <v>3512</v>
      </c>
      <c r="H11" s="88">
        <f t="shared" si="4"/>
        <v>41041</v>
      </c>
      <c r="I11" s="88">
        <f t="shared" si="4"/>
        <v>0</v>
      </c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84"/>
      <c r="BS11" s="84"/>
      <c r="BT11" s="84"/>
      <c r="BU11" s="84"/>
      <c r="BV11" s="84"/>
      <c r="BW11" s="84"/>
      <c r="BX11" s="84"/>
      <c r="BY11" s="84"/>
      <c r="BZ11" s="84"/>
      <c r="CA11" s="84"/>
      <c r="CB11" s="84"/>
      <c r="CC11" s="84"/>
      <c r="CD11" s="84"/>
      <c r="CE11" s="84"/>
      <c r="CF11" s="84"/>
      <c r="CG11" s="84"/>
      <c r="CH11" s="84"/>
      <c r="CI11" s="84"/>
      <c r="CJ11" s="84"/>
      <c r="CK11" s="84"/>
      <c r="CL11" s="84"/>
      <c r="CM11" s="84"/>
      <c r="CN11" s="84"/>
      <c r="CO11" s="84"/>
      <c r="CP11" s="84"/>
      <c r="CQ11" s="84"/>
      <c r="CR11" s="84"/>
      <c r="CS11" s="84"/>
      <c r="CT11" s="84"/>
      <c r="CU11" s="84"/>
      <c r="CV11" s="84"/>
      <c r="CW11" s="84"/>
      <c r="CX11" s="84"/>
      <c r="CY11" s="84"/>
      <c r="CZ11" s="84"/>
      <c r="DA11" s="84"/>
      <c r="DB11" s="84"/>
      <c r="DC11" s="84"/>
      <c r="DD11" s="84"/>
      <c r="DE11" s="84"/>
      <c r="DF11" s="84"/>
      <c r="DG11" s="84"/>
      <c r="DH11" s="84"/>
      <c r="DI11" s="84"/>
      <c r="DJ11" s="84"/>
      <c r="DK11" s="84"/>
      <c r="DL11" s="84"/>
      <c r="DM11" s="84"/>
      <c r="DN11" s="84"/>
      <c r="DO11" s="84"/>
      <c r="DP11" s="84"/>
      <c r="DQ11" s="84"/>
      <c r="DR11" s="84"/>
      <c r="DS11" s="84"/>
      <c r="DT11" s="84"/>
      <c r="DU11" s="84"/>
      <c r="DV11" s="84"/>
      <c r="DW11" s="84"/>
      <c r="DX11" s="84"/>
      <c r="DY11" s="84"/>
      <c r="DZ11" s="84"/>
      <c r="EA11" s="84"/>
      <c r="EB11" s="84"/>
      <c r="EC11" s="84"/>
      <c r="ED11" s="84"/>
      <c r="EE11" s="84"/>
      <c r="EF11" s="84"/>
      <c r="EG11" s="84"/>
      <c r="EH11" s="84"/>
      <c r="EI11" s="84"/>
      <c r="EJ11" s="84"/>
      <c r="EK11" s="84"/>
      <c r="EL11" s="84"/>
      <c r="EM11" s="84"/>
      <c r="EN11" s="84"/>
      <c r="EO11" s="84"/>
      <c r="EP11" s="84"/>
      <c r="EQ11" s="84"/>
      <c r="ER11" s="84"/>
      <c r="ES11" s="84"/>
      <c r="ET11" s="84"/>
      <c r="EU11" s="84"/>
      <c r="EV11" s="84"/>
      <c r="EW11" s="84"/>
      <c r="EX11" s="84"/>
      <c r="EY11" s="84"/>
      <c r="EZ11" s="84"/>
      <c r="FA11" s="84"/>
      <c r="FB11" s="84"/>
      <c r="FC11" s="84"/>
      <c r="FD11" s="84"/>
      <c r="FE11" s="84"/>
      <c r="FF11" s="84"/>
      <c r="FG11" s="84"/>
      <c r="FH11" s="84"/>
      <c r="FI11" s="84"/>
      <c r="FJ11" s="84"/>
      <c r="FK11" s="84"/>
      <c r="FL11" s="84"/>
      <c r="FM11" s="84"/>
      <c r="FN11" s="84"/>
      <c r="FO11" s="84"/>
      <c r="FP11" s="84"/>
      <c r="FQ11" s="84"/>
      <c r="FR11" s="84"/>
      <c r="FS11" s="84"/>
      <c r="FT11" s="84"/>
      <c r="FU11" s="84"/>
      <c r="FV11" s="84"/>
      <c r="FW11" s="84"/>
      <c r="FX11" s="84"/>
      <c r="FY11" s="84"/>
      <c r="FZ11" s="84"/>
      <c r="GA11" s="84"/>
      <c r="GB11" s="84"/>
      <c r="GC11" s="84"/>
      <c r="GD11" s="84"/>
      <c r="GE11" s="84"/>
      <c r="GF11" s="84"/>
      <c r="GG11" s="84"/>
      <c r="GH11" s="84"/>
      <c r="GI11" s="84"/>
      <c r="GJ11" s="84"/>
      <c r="GK11" s="84"/>
      <c r="GL11" s="84"/>
      <c r="GM11" s="84"/>
      <c r="GN11" s="84"/>
      <c r="GO11" s="84"/>
      <c r="GP11" s="84"/>
      <c r="GQ11" s="84"/>
      <c r="GR11" s="84"/>
      <c r="GS11" s="84"/>
      <c r="GT11" s="84"/>
      <c r="GU11" s="84"/>
      <c r="GV11" s="84"/>
      <c r="GW11" s="84"/>
      <c r="GX11" s="84"/>
      <c r="GY11" s="84"/>
      <c r="GZ11" s="84"/>
      <c r="HA11" s="84"/>
      <c r="HB11" s="84"/>
      <c r="HC11" s="84"/>
      <c r="HD11" s="84"/>
      <c r="HE11" s="84"/>
      <c r="HF11" s="84"/>
      <c r="HG11" s="84"/>
      <c r="HH11" s="84"/>
      <c r="HI11" s="84"/>
      <c r="HJ11" s="84"/>
      <c r="HK11" s="84"/>
      <c r="HL11" s="84"/>
      <c r="HM11" s="84"/>
      <c r="HN11" s="84"/>
      <c r="HO11" s="84"/>
      <c r="HP11" s="84"/>
      <c r="HQ11" s="84"/>
      <c r="HR11" s="84"/>
      <c r="HS11" s="84"/>
      <c r="HT11" s="84"/>
      <c r="HU11" s="84"/>
      <c r="HV11" s="84"/>
      <c r="HW11" s="84"/>
      <c r="HX11" s="84"/>
      <c r="HY11" s="84"/>
      <c r="HZ11" s="84"/>
    </row>
    <row r="12" spans="1:234" x14ac:dyDescent="0.25">
      <c r="A12" s="89" t="s">
        <v>492</v>
      </c>
      <c r="B12" s="90">
        <f t="shared" si="1"/>
        <v>3512</v>
      </c>
      <c r="C12" s="90">
        <v>0</v>
      </c>
      <c r="D12" s="90">
        <v>0</v>
      </c>
      <c r="E12" s="90">
        <v>0</v>
      </c>
      <c r="F12" s="90">
        <v>0</v>
      </c>
      <c r="G12" s="90">
        <v>3512</v>
      </c>
      <c r="H12" s="90">
        <v>0</v>
      </c>
      <c r="I12" s="90">
        <v>0</v>
      </c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  <c r="BI12" s="71"/>
      <c r="BJ12" s="71"/>
      <c r="BK12" s="71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  <c r="CA12" s="71"/>
      <c r="CB12" s="71"/>
      <c r="CC12" s="71"/>
      <c r="CD12" s="71"/>
      <c r="CE12" s="71"/>
      <c r="CF12" s="71"/>
      <c r="CG12" s="71"/>
      <c r="CH12" s="71"/>
      <c r="CI12" s="71"/>
      <c r="CJ12" s="71"/>
      <c r="CK12" s="71"/>
      <c r="CL12" s="71"/>
      <c r="CM12" s="71"/>
      <c r="CN12" s="71"/>
      <c r="CO12" s="71"/>
      <c r="CP12" s="71"/>
      <c r="CQ12" s="71"/>
      <c r="CR12" s="71"/>
      <c r="CS12" s="71"/>
      <c r="CT12" s="71"/>
      <c r="CU12" s="71"/>
      <c r="CV12" s="71"/>
      <c r="CW12" s="71"/>
      <c r="CX12" s="71"/>
      <c r="CY12" s="71"/>
      <c r="CZ12" s="71"/>
      <c r="DA12" s="71"/>
      <c r="DB12" s="71"/>
      <c r="DC12" s="71"/>
      <c r="DD12" s="71"/>
      <c r="DE12" s="71"/>
      <c r="DF12" s="71"/>
      <c r="DG12" s="71"/>
      <c r="DH12" s="71"/>
      <c r="DI12" s="71"/>
      <c r="DJ12" s="71"/>
      <c r="DK12" s="71"/>
      <c r="DL12" s="71"/>
      <c r="DM12" s="71"/>
      <c r="DN12" s="71"/>
      <c r="DO12" s="71"/>
      <c r="DP12" s="71"/>
      <c r="DQ12" s="71"/>
      <c r="DR12" s="71"/>
      <c r="DS12" s="71"/>
      <c r="DT12" s="71"/>
      <c r="DU12" s="71"/>
      <c r="DV12" s="71"/>
      <c r="DW12" s="71"/>
      <c r="DX12" s="71"/>
      <c r="DY12" s="71"/>
      <c r="DZ12" s="71"/>
      <c r="EA12" s="71"/>
      <c r="EB12" s="71"/>
      <c r="EC12" s="71"/>
      <c r="ED12" s="71"/>
      <c r="EE12" s="71"/>
      <c r="EF12" s="71"/>
      <c r="EG12" s="71"/>
      <c r="EH12" s="71"/>
      <c r="EI12" s="71"/>
      <c r="EJ12" s="71"/>
      <c r="EK12" s="71"/>
      <c r="EL12" s="71"/>
      <c r="EM12" s="71"/>
      <c r="EN12" s="71"/>
      <c r="EO12" s="71"/>
      <c r="EP12" s="71"/>
      <c r="EQ12" s="71"/>
      <c r="ER12" s="71"/>
      <c r="ES12" s="71"/>
      <c r="ET12" s="71"/>
      <c r="EU12" s="71"/>
      <c r="EV12" s="71"/>
      <c r="EW12" s="71"/>
      <c r="EX12" s="71"/>
      <c r="EY12" s="71"/>
      <c r="EZ12" s="71"/>
      <c r="FA12" s="71"/>
      <c r="FB12" s="71"/>
      <c r="FC12" s="71"/>
      <c r="FD12" s="71"/>
      <c r="FE12" s="71"/>
      <c r="FF12" s="71"/>
      <c r="FG12" s="71"/>
      <c r="FH12" s="71"/>
      <c r="FI12" s="71"/>
      <c r="FJ12" s="71"/>
      <c r="FK12" s="71"/>
      <c r="FL12" s="71"/>
      <c r="FM12" s="71"/>
      <c r="FN12" s="71"/>
      <c r="FO12" s="71"/>
      <c r="FP12" s="71"/>
      <c r="FQ12" s="71"/>
      <c r="FR12" s="71"/>
      <c r="FS12" s="71"/>
      <c r="FT12" s="71"/>
      <c r="FU12" s="71"/>
      <c r="FV12" s="71"/>
      <c r="FW12" s="71"/>
      <c r="FX12" s="71"/>
      <c r="FY12" s="71"/>
      <c r="FZ12" s="71"/>
      <c r="GA12" s="71"/>
      <c r="GB12" s="71"/>
      <c r="GC12" s="71"/>
      <c r="GD12" s="71"/>
      <c r="GE12" s="71"/>
      <c r="GF12" s="71"/>
      <c r="GG12" s="71"/>
      <c r="GH12" s="71"/>
      <c r="GI12" s="71"/>
      <c r="GJ12" s="71"/>
      <c r="GK12" s="71"/>
      <c r="GL12" s="71"/>
      <c r="GM12" s="71"/>
      <c r="GN12" s="71"/>
      <c r="GO12" s="71"/>
      <c r="GP12" s="71"/>
      <c r="GQ12" s="71"/>
      <c r="GR12" s="71"/>
      <c r="GS12" s="71"/>
      <c r="GT12" s="71"/>
      <c r="GU12" s="71"/>
      <c r="GV12" s="71"/>
      <c r="GW12" s="71"/>
      <c r="GX12" s="71"/>
      <c r="GY12" s="71"/>
      <c r="GZ12" s="71"/>
      <c r="HA12" s="71"/>
      <c r="HB12" s="71"/>
      <c r="HC12" s="71"/>
      <c r="HD12" s="71"/>
      <c r="HE12" s="71"/>
      <c r="HF12" s="71"/>
      <c r="HG12" s="71"/>
      <c r="HH12" s="71"/>
      <c r="HI12" s="71"/>
      <c r="HJ12" s="71"/>
      <c r="HK12" s="71"/>
      <c r="HL12" s="71"/>
      <c r="HM12" s="71"/>
      <c r="HN12" s="71"/>
      <c r="HO12" s="71"/>
      <c r="HP12" s="71"/>
      <c r="HQ12" s="71"/>
      <c r="HR12" s="71"/>
      <c r="HS12" s="71"/>
      <c r="HT12" s="71"/>
      <c r="HU12" s="71"/>
      <c r="HV12" s="71"/>
      <c r="HW12" s="71"/>
      <c r="HX12" s="71"/>
      <c r="HY12" s="71"/>
      <c r="HZ12" s="71"/>
    </row>
    <row r="13" spans="1:234" x14ac:dyDescent="0.25">
      <c r="A13" s="91" t="s">
        <v>493</v>
      </c>
      <c r="B13" s="90">
        <f t="shared" si="1"/>
        <v>21429</v>
      </c>
      <c r="C13" s="90">
        <v>0</v>
      </c>
      <c r="D13" s="90">
        <v>0</v>
      </c>
      <c r="E13" s="90">
        <v>159</v>
      </c>
      <c r="F13" s="90">
        <v>0</v>
      </c>
      <c r="G13" s="90">
        <v>0</v>
      </c>
      <c r="H13" s="90">
        <v>21270</v>
      </c>
      <c r="I13" s="90">
        <v>0</v>
      </c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1"/>
      <c r="BH13" s="71"/>
      <c r="BI13" s="71"/>
      <c r="BJ13" s="71"/>
      <c r="BK13" s="71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  <c r="CA13" s="71"/>
      <c r="CB13" s="71"/>
      <c r="CC13" s="71"/>
      <c r="CD13" s="71"/>
      <c r="CE13" s="71"/>
      <c r="CF13" s="71"/>
      <c r="CG13" s="71"/>
      <c r="CH13" s="71"/>
      <c r="CI13" s="71"/>
      <c r="CJ13" s="71"/>
      <c r="CK13" s="71"/>
      <c r="CL13" s="71"/>
      <c r="CM13" s="71"/>
      <c r="CN13" s="71"/>
      <c r="CO13" s="71"/>
      <c r="CP13" s="71"/>
      <c r="CQ13" s="71"/>
      <c r="CR13" s="71"/>
      <c r="CS13" s="71"/>
      <c r="CT13" s="71"/>
      <c r="CU13" s="71"/>
      <c r="CV13" s="71"/>
      <c r="CW13" s="71"/>
      <c r="CX13" s="71"/>
      <c r="CY13" s="71"/>
      <c r="CZ13" s="71"/>
      <c r="DA13" s="71"/>
      <c r="DB13" s="71"/>
      <c r="DC13" s="71"/>
      <c r="DD13" s="71"/>
      <c r="DE13" s="71"/>
      <c r="DF13" s="71"/>
      <c r="DG13" s="71"/>
      <c r="DH13" s="71"/>
      <c r="DI13" s="71"/>
      <c r="DJ13" s="71"/>
      <c r="DK13" s="71"/>
      <c r="DL13" s="71"/>
      <c r="DM13" s="71"/>
      <c r="DN13" s="71"/>
      <c r="DO13" s="71"/>
      <c r="DP13" s="71"/>
      <c r="DQ13" s="71"/>
      <c r="DR13" s="71"/>
      <c r="DS13" s="71"/>
      <c r="DT13" s="71"/>
      <c r="DU13" s="71"/>
      <c r="DV13" s="71"/>
      <c r="DW13" s="71"/>
      <c r="DX13" s="71"/>
      <c r="DY13" s="71"/>
      <c r="DZ13" s="71"/>
      <c r="EA13" s="71"/>
      <c r="EB13" s="71"/>
      <c r="EC13" s="71"/>
      <c r="ED13" s="71"/>
      <c r="EE13" s="71"/>
      <c r="EF13" s="71"/>
      <c r="EG13" s="71"/>
      <c r="EH13" s="71"/>
      <c r="EI13" s="71"/>
      <c r="EJ13" s="71"/>
      <c r="EK13" s="71"/>
      <c r="EL13" s="71"/>
      <c r="EM13" s="71"/>
      <c r="EN13" s="71"/>
      <c r="EO13" s="71"/>
      <c r="EP13" s="71"/>
      <c r="EQ13" s="71"/>
      <c r="ER13" s="71"/>
      <c r="ES13" s="71"/>
      <c r="ET13" s="71"/>
      <c r="EU13" s="71"/>
      <c r="EV13" s="71"/>
      <c r="EW13" s="71"/>
      <c r="EX13" s="71"/>
      <c r="EY13" s="71"/>
      <c r="EZ13" s="71"/>
      <c r="FA13" s="71"/>
      <c r="FB13" s="71"/>
      <c r="FC13" s="71"/>
      <c r="FD13" s="71"/>
      <c r="FE13" s="71"/>
      <c r="FF13" s="71"/>
      <c r="FG13" s="71"/>
      <c r="FH13" s="71"/>
      <c r="FI13" s="71"/>
      <c r="FJ13" s="71"/>
      <c r="FK13" s="71"/>
      <c r="FL13" s="71"/>
      <c r="FM13" s="71"/>
      <c r="FN13" s="71"/>
      <c r="FO13" s="71"/>
      <c r="FP13" s="71"/>
      <c r="FQ13" s="71"/>
      <c r="FR13" s="71"/>
      <c r="FS13" s="71"/>
      <c r="FT13" s="71"/>
      <c r="FU13" s="71"/>
      <c r="FV13" s="71"/>
      <c r="FW13" s="71"/>
      <c r="FX13" s="71"/>
      <c r="FY13" s="71"/>
      <c r="FZ13" s="71"/>
      <c r="GA13" s="71"/>
      <c r="GB13" s="71"/>
      <c r="GC13" s="71"/>
      <c r="GD13" s="71"/>
      <c r="GE13" s="71"/>
      <c r="GF13" s="71"/>
      <c r="GG13" s="71"/>
      <c r="GH13" s="71"/>
      <c r="GI13" s="71"/>
      <c r="GJ13" s="71"/>
      <c r="GK13" s="71"/>
      <c r="GL13" s="71"/>
      <c r="GM13" s="71"/>
      <c r="GN13" s="71"/>
      <c r="GO13" s="71"/>
      <c r="GP13" s="71"/>
      <c r="GQ13" s="71"/>
      <c r="GR13" s="71"/>
      <c r="GS13" s="71"/>
      <c r="GT13" s="71"/>
      <c r="GU13" s="71"/>
      <c r="GV13" s="71"/>
      <c r="GW13" s="71"/>
      <c r="GX13" s="71"/>
      <c r="GY13" s="71"/>
      <c r="GZ13" s="71"/>
      <c r="HA13" s="71"/>
      <c r="HB13" s="71"/>
      <c r="HC13" s="71"/>
      <c r="HD13" s="71"/>
      <c r="HE13" s="71"/>
      <c r="HF13" s="71"/>
      <c r="HG13" s="71"/>
      <c r="HH13" s="71"/>
      <c r="HI13" s="71"/>
      <c r="HJ13" s="71"/>
      <c r="HK13" s="71"/>
      <c r="HL13" s="71"/>
      <c r="HM13" s="71"/>
      <c r="HN13" s="71"/>
      <c r="HO13" s="71"/>
      <c r="HP13" s="71"/>
      <c r="HQ13" s="71"/>
      <c r="HR13" s="71"/>
      <c r="HS13" s="71"/>
      <c r="HT13" s="71"/>
      <c r="HU13" s="71"/>
      <c r="HV13" s="71"/>
      <c r="HW13" s="71"/>
      <c r="HX13" s="71"/>
      <c r="HY13" s="71"/>
      <c r="HZ13" s="71"/>
    </row>
    <row r="14" spans="1:234" ht="31.5" x14ac:dyDescent="0.25">
      <c r="A14" s="92" t="s">
        <v>494</v>
      </c>
      <c r="B14" s="93">
        <f t="shared" si="1"/>
        <v>20341</v>
      </c>
      <c r="C14" s="93">
        <v>0</v>
      </c>
      <c r="D14" s="93">
        <v>0</v>
      </c>
      <c r="E14" s="93">
        <v>570</v>
      </c>
      <c r="F14" s="93">
        <v>0</v>
      </c>
      <c r="G14" s="93">
        <v>0</v>
      </c>
      <c r="H14" s="93">
        <v>19771</v>
      </c>
      <c r="I14" s="93">
        <v>0</v>
      </c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1"/>
      <c r="BK14" s="71"/>
      <c r="BL14" s="71"/>
      <c r="BM14" s="71"/>
      <c r="BN14" s="71"/>
      <c r="BO14" s="71"/>
      <c r="BP14" s="71"/>
      <c r="BQ14" s="71"/>
      <c r="BR14" s="71"/>
      <c r="BS14" s="71"/>
      <c r="BT14" s="71"/>
      <c r="BU14" s="71"/>
      <c r="BV14" s="71"/>
      <c r="BW14" s="71"/>
      <c r="BX14" s="71"/>
      <c r="BY14" s="71"/>
      <c r="BZ14" s="71"/>
      <c r="CA14" s="71"/>
      <c r="CB14" s="71"/>
      <c r="CC14" s="71"/>
      <c r="CD14" s="71"/>
      <c r="CE14" s="71"/>
      <c r="CF14" s="71"/>
      <c r="CG14" s="71"/>
      <c r="CH14" s="71"/>
      <c r="CI14" s="71"/>
      <c r="CJ14" s="71"/>
      <c r="CK14" s="71"/>
      <c r="CL14" s="71"/>
      <c r="CM14" s="71"/>
      <c r="CN14" s="71"/>
      <c r="CO14" s="71"/>
      <c r="CP14" s="71"/>
      <c r="CQ14" s="71"/>
      <c r="CR14" s="71"/>
      <c r="CS14" s="71"/>
      <c r="CT14" s="71"/>
      <c r="CU14" s="71"/>
      <c r="CV14" s="71"/>
      <c r="CW14" s="71"/>
      <c r="CX14" s="71"/>
      <c r="CY14" s="71"/>
      <c r="CZ14" s="71"/>
      <c r="DA14" s="71"/>
      <c r="DB14" s="71"/>
      <c r="DC14" s="71"/>
      <c r="DD14" s="71"/>
      <c r="DE14" s="71"/>
      <c r="DF14" s="71"/>
      <c r="DG14" s="71"/>
      <c r="DH14" s="71"/>
      <c r="DI14" s="71"/>
      <c r="DJ14" s="71"/>
      <c r="DK14" s="71"/>
      <c r="DL14" s="71"/>
      <c r="DM14" s="71"/>
      <c r="DN14" s="71"/>
      <c r="DO14" s="71"/>
      <c r="DP14" s="71"/>
      <c r="DQ14" s="71"/>
      <c r="DR14" s="71"/>
      <c r="DS14" s="71"/>
      <c r="DT14" s="71"/>
      <c r="DU14" s="71"/>
      <c r="DV14" s="71"/>
      <c r="DW14" s="71"/>
      <c r="DX14" s="71"/>
      <c r="DY14" s="71"/>
      <c r="DZ14" s="71"/>
      <c r="EA14" s="71"/>
      <c r="EB14" s="71"/>
      <c r="EC14" s="71"/>
      <c r="ED14" s="71"/>
      <c r="EE14" s="71"/>
      <c r="EF14" s="71"/>
      <c r="EG14" s="71"/>
      <c r="EH14" s="71"/>
      <c r="EI14" s="71"/>
      <c r="EJ14" s="71"/>
      <c r="EK14" s="71"/>
      <c r="EL14" s="71"/>
      <c r="EM14" s="71"/>
      <c r="EN14" s="71"/>
      <c r="EO14" s="71"/>
      <c r="EP14" s="71"/>
      <c r="EQ14" s="71"/>
      <c r="ER14" s="71"/>
      <c r="ES14" s="71"/>
      <c r="ET14" s="71"/>
      <c r="EU14" s="71"/>
      <c r="EV14" s="71"/>
      <c r="EW14" s="71"/>
      <c r="EX14" s="71"/>
      <c r="EY14" s="71"/>
      <c r="EZ14" s="71"/>
      <c r="FA14" s="71"/>
      <c r="FB14" s="71"/>
      <c r="FC14" s="71"/>
      <c r="FD14" s="71"/>
      <c r="FE14" s="71"/>
      <c r="FF14" s="71"/>
      <c r="FG14" s="71"/>
      <c r="FH14" s="71"/>
      <c r="FI14" s="71"/>
      <c r="FJ14" s="71"/>
      <c r="FK14" s="71"/>
      <c r="FL14" s="71"/>
      <c r="FM14" s="71"/>
      <c r="FN14" s="71"/>
      <c r="FO14" s="71"/>
      <c r="FP14" s="71"/>
      <c r="FQ14" s="71"/>
      <c r="FR14" s="71"/>
      <c r="FS14" s="71"/>
      <c r="FT14" s="71"/>
      <c r="FU14" s="71"/>
      <c r="FV14" s="71"/>
      <c r="FW14" s="71"/>
      <c r="FX14" s="71"/>
      <c r="FY14" s="71"/>
      <c r="FZ14" s="71"/>
      <c r="GA14" s="71"/>
      <c r="GB14" s="71"/>
      <c r="GC14" s="71"/>
      <c r="GD14" s="71"/>
      <c r="GE14" s="71"/>
      <c r="GF14" s="71"/>
      <c r="GG14" s="71"/>
      <c r="GH14" s="71"/>
      <c r="GI14" s="71"/>
      <c r="GJ14" s="71"/>
      <c r="GK14" s="71"/>
      <c r="GL14" s="71"/>
      <c r="GM14" s="71"/>
      <c r="GN14" s="71"/>
      <c r="GO14" s="71"/>
      <c r="GP14" s="71"/>
      <c r="GQ14" s="71"/>
      <c r="GR14" s="71"/>
      <c r="GS14" s="71"/>
      <c r="GT14" s="71"/>
      <c r="GU14" s="71"/>
      <c r="GV14" s="71"/>
      <c r="GW14" s="71"/>
      <c r="GX14" s="71"/>
      <c r="GY14" s="71"/>
      <c r="GZ14" s="71"/>
      <c r="HA14" s="71"/>
      <c r="HB14" s="71"/>
      <c r="HC14" s="71"/>
      <c r="HD14" s="71"/>
      <c r="HE14" s="71"/>
      <c r="HF14" s="71"/>
      <c r="HG14" s="71"/>
      <c r="HH14" s="71"/>
      <c r="HI14" s="71"/>
      <c r="HJ14" s="71"/>
      <c r="HK14" s="71"/>
      <c r="HL14" s="71"/>
      <c r="HM14" s="71"/>
      <c r="HN14" s="71"/>
      <c r="HO14" s="71"/>
      <c r="HP14" s="71"/>
      <c r="HQ14" s="71"/>
      <c r="HR14" s="71"/>
      <c r="HS14" s="71"/>
      <c r="HT14" s="71"/>
      <c r="HU14" s="71"/>
      <c r="HV14" s="71"/>
      <c r="HW14" s="71"/>
      <c r="HX14" s="71"/>
      <c r="HY14" s="71"/>
      <c r="HZ14" s="71"/>
    </row>
    <row r="15" spans="1:234" x14ac:dyDescent="0.25">
      <c r="A15" s="85" t="s">
        <v>495</v>
      </c>
      <c r="B15" s="86">
        <f t="shared" si="1"/>
        <v>296617</v>
      </c>
      <c r="C15" s="86">
        <f t="shared" ref="C15:I15" si="5">SUM(C16)</f>
        <v>0</v>
      </c>
      <c r="D15" s="86">
        <f t="shared" si="5"/>
        <v>0</v>
      </c>
      <c r="E15" s="86">
        <f t="shared" si="5"/>
        <v>122286</v>
      </c>
      <c r="F15" s="86">
        <f t="shared" si="5"/>
        <v>0</v>
      </c>
      <c r="G15" s="86">
        <f t="shared" si="5"/>
        <v>151162</v>
      </c>
      <c r="H15" s="86">
        <f t="shared" si="5"/>
        <v>23169</v>
      </c>
      <c r="I15" s="86">
        <f t="shared" si="5"/>
        <v>0</v>
      </c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V15" s="84"/>
      <c r="AW15" s="84"/>
      <c r="AX15" s="84"/>
      <c r="AY15" s="84"/>
      <c r="AZ15" s="84"/>
      <c r="BA15" s="84"/>
      <c r="BB15" s="84"/>
      <c r="BC15" s="84"/>
      <c r="BD15" s="84"/>
      <c r="BE15" s="84"/>
      <c r="BF15" s="84"/>
      <c r="BG15" s="84"/>
      <c r="BH15" s="84"/>
      <c r="BI15" s="84"/>
      <c r="BJ15" s="84"/>
      <c r="BK15" s="84"/>
      <c r="BL15" s="84"/>
      <c r="BM15" s="84"/>
      <c r="BN15" s="84"/>
      <c r="BO15" s="84"/>
      <c r="BP15" s="84"/>
      <c r="BQ15" s="84"/>
      <c r="BR15" s="84"/>
      <c r="BS15" s="84"/>
      <c r="BT15" s="84"/>
      <c r="BU15" s="84"/>
      <c r="BV15" s="84"/>
      <c r="BW15" s="84"/>
      <c r="BX15" s="84"/>
      <c r="BY15" s="84"/>
      <c r="BZ15" s="84"/>
      <c r="CA15" s="84"/>
      <c r="CB15" s="84"/>
      <c r="CC15" s="84"/>
      <c r="CD15" s="84"/>
      <c r="CE15" s="84"/>
      <c r="CF15" s="84"/>
      <c r="CG15" s="84"/>
      <c r="CH15" s="84"/>
      <c r="CI15" s="84"/>
      <c r="CJ15" s="84"/>
      <c r="CK15" s="84"/>
      <c r="CL15" s="84"/>
      <c r="CM15" s="84"/>
      <c r="CN15" s="84"/>
      <c r="CO15" s="84"/>
      <c r="CP15" s="84"/>
      <c r="CQ15" s="84"/>
      <c r="CR15" s="84"/>
      <c r="CS15" s="84"/>
      <c r="CT15" s="84"/>
      <c r="CU15" s="84"/>
      <c r="CV15" s="84"/>
      <c r="CW15" s="84"/>
      <c r="CX15" s="84"/>
      <c r="CY15" s="84"/>
      <c r="CZ15" s="84"/>
      <c r="DA15" s="84"/>
      <c r="DB15" s="84"/>
      <c r="DC15" s="84"/>
      <c r="DD15" s="84"/>
      <c r="DE15" s="84"/>
      <c r="DF15" s="84"/>
      <c r="DG15" s="84"/>
      <c r="DH15" s="84"/>
      <c r="DI15" s="84"/>
      <c r="DJ15" s="84"/>
      <c r="DK15" s="84"/>
      <c r="DL15" s="84"/>
      <c r="DM15" s="84"/>
      <c r="DN15" s="84"/>
      <c r="DO15" s="84"/>
      <c r="DP15" s="84"/>
      <c r="DQ15" s="84"/>
      <c r="DR15" s="84"/>
      <c r="DS15" s="84"/>
      <c r="DT15" s="84"/>
      <c r="DU15" s="84"/>
      <c r="DV15" s="84"/>
      <c r="DW15" s="84"/>
      <c r="DX15" s="84"/>
      <c r="DY15" s="84"/>
      <c r="DZ15" s="84"/>
      <c r="EA15" s="84"/>
      <c r="EB15" s="84"/>
      <c r="EC15" s="84"/>
      <c r="ED15" s="84"/>
      <c r="EE15" s="84"/>
      <c r="EF15" s="84"/>
      <c r="EG15" s="84"/>
      <c r="EH15" s="84"/>
      <c r="EI15" s="84"/>
      <c r="EJ15" s="84"/>
      <c r="EK15" s="84"/>
      <c r="EL15" s="84"/>
      <c r="EM15" s="84"/>
      <c r="EN15" s="84"/>
      <c r="EO15" s="84"/>
      <c r="EP15" s="84"/>
      <c r="EQ15" s="84"/>
      <c r="ER15" s="84"/>
      <c r="ES15" s="84"/>
      <c r="ET15" s="84"/>
      <c r="EU15" s="84"/>
      <c r="EV15" s="84"/>
      <c r="EW15" s="84"/>
      <c r="EX15" s="84"/>
      <c r="EY15" s="84"/>
      <c r="EZ15" s="84"/>
      <c r="FA15" s="84"/>
      <c r="FB15" s="84"/>
      <c r="FC15" s="84"/>
      <c r="FD15" s="84"/>
      <c r="FE15" s="84"/>
      <c r="FF15" s="84"/>
      <c r="FG15" s="84"/>
      <c r="FH15" s="84"/>
      <c r="FI15" s="84"/>
      <c r="FJ15" s="84"/>
      <c r="FK15" s="84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</row>
    <row r="16" spans="1:234" x14ac:dyDescent="0.25">
      <c r="A16" s="85" t="s">
        <v>491</v>
      </c>
      <c r="B16" s="86">
        <f t="shared" si="1"/>
        <v>296617</v>
      </c>
      <c r="C16" s="86">
        <f t="shared" ref="C16:I16" si="6">SUM(C17:C21)</f>
        <v>0</v>
      </c>
      <c r="D16" s="86">
        <f t="shared" si="6"/>
        <v>0</v>
      </c>
      <c r="E16" s="86">
        <f t="shared" si="6"/>
        <v>122286</v>
      </c>
      <c r="F16" s="86">
        <f t="shared" si="6"/>
        <v>0</v>
      </c>
      <c r="G16" s="86">
        <f t="shared" si="6"/>
        <v>151162</v>
      </c>
      <c r="H16" s="86">
        <f t="shared" si="6"/>
        <v>23169</v>
      </c>
      <c r="I16" s="86">
        <f t="shared" si="6"/>
        <v>0</v>
      </c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84"/>
      <c r="AR16" s="84"/>
      <c r="AS16" s="84"/>
      <c r="AT16" s="84"/>
      <c r="AU16" s="84"/>
      <c r="AV16" s="84"/>
      <c r="AW16" s="84"/>
      <c r="AX16" s="84"/>
      <c r="AY16" s="84"/>
      <c r="AZ16" s="84"/>
      <c r="BA16" s="84"/>
      <c r="BB16" s="84"/>
      <c r="BC16" s="84"/>
      <c r="BD16" s="84"/>
      <c r="BE16" s="84"/>
      <c r="BF16" s="84"/>
      <c r="BG16" s="84"/>
      <c r="BH16" s="84"/>
      <c r="BI16" s="84"/>
      <c r="BJ16" s="84"/>
      <c r="BK16" s="84"/>
      <c r="BL16" s="84"/>
      <c r="BM16" s="84"/>
      <c r="BN16" s="84"/>
      <c r="BO16" s="84"/>
      <c r="BP16" s="84"/>
      <c r="BQ16" s="84"/>
      <c r="BR16" s="84"/>
      <c r="BS16" s="84"/>
      <c r="BT16" s="84"/>
      <c r="BU16" s="84"/>
      <c r="BV16" s="84"/>
      <c r="BW16" s="84"/>
      <c r="BX16" s="84"/>
      <c r="BY16" s="84"/>
      <c r="BZ16" s="84"/>
      <c r="CA16" s="84"/>
      <c r="CB16" s="84"/>
      <c r="CC16" s="84"/>
      <c r="CD16" s="84"/>
      <c r="CE16" s="84"/>
      <c r="CF16" s="84"/>
      <c r="CG16" s="84"/>
      <c r="CH16" s="84"/>
      <c r="CI16" s="84"/>
      <c r="CJ16" s="84"/>
      <c r="CK16" s="84"/>
      <c r="CL16" s="84"/>
      <c r="CM16" s="84"/>
      <c r="CN16" s="84"/>
      <c r="CO16" s="84"/>
      <c r="CP16" s="84"/>
      <c r="CQ16" s="84"/>
      <c r="CR16" s="84"/>
      <c r="CS16" s="84"/>
      <c r="CT16" s="84"/>
      <c r="CU16" s="84"/>
      <c r="CV16" s="84"/>
      <c r="CW16" s="84"/>
      <c r="CX16" s="84"/>
      <c r="CY16" s="84"/>
      <c r="CZ16" s="84"/>
      <c r="DA16" s="84"/>
      <c r="DB16" s="84"/>
      <c r="DC16" s="84"/>
      <c r="DD16" s="84"/>
      <c r="DE16" s="84"/>
      <c r="DF16" s="84"/>
      <c r="DG16" s="84"/>
      <c r="DH16" s="84"/>
      <c r="DI16" s="84"/>
      <c r="DJ16" s="84"/>
      <c r="DK16" s="84"/>
      <c r="DL16" s="84"/>
      <c r="DM16" s="84"/>
      <c r="DN16" s="84"/>
      <c r="DO16" s="84"/>
      <c r="DP16" s="84"/>
      <c r="DQ16" s="84"/>
      <c r="DR16" s="84"/>
      <c r="DS16" s="84"/>
      <c r="DT16" s="84"/>
      <c r="DU16" s="84"/>
      <c r="DV16" s="84"/>
      <c r="DW16" s="84"/>
      <c r="DX16" s="84"/>
      <c r="DY16" s="84"/>
      <c r="DZ16" s="84"/>
      <c r="EA16" s="84"/>
      <c r="EB16" s="84"/>
      <c r="EC16" s="84"/>
      <c r="ED16" s="84"/>
      <c r="EE16" s="84"/>
      <c r="EF16" s="84"/>
      <c r="EG16" s="84"/>
      <c r="EH16" s="84"/>
      <c r="EI16" s="84"/>
      <c r="EJ16" s="84"/>
      <c r="EK16" s="84"/>
      <c r="EL16" s="84"/>
      <c r="EM16" s="84"/>
      <c r="EN16" s="84"/>
      <c r="EO16" s="84"/>
      <c r="EP16" s="84"/>
      <c r="EQ16" s="84"/>
      <c r="ER16" s="84"/>
      <c r="ES16" s="84"/>
      <c r="ET16" s="84"/>
      <c r="EU16" s="84"/>
      <c r="EV16" s="84"/>
      <c r="EW16" s="84"/>
      <c r="EX16" s="84"/>
      <c r="EY16" s="84"/>
      <c r="EZ16" s="84"/>
      <c r="FA16" s="84"/>
      <c r="FB16" s="84"/>
      <c r="FC16" s="84"/>
      <c r="FD16" s="84"/>
      <c r="FE16" s="84"/>
      <c r="FF16" s="84"/>
      <c r="FG16" s="84"/>
      <c r="FH16" s="84"/>
      <c r="FI16" s="84"/>
      <c r="FJ16" s="84"/>
      <c r="FK16" s="84"/>
      <c r="FL16" s="71"/>
      <c r="FM16" s="71"/>
      <c r="FN16" s="71"/>
      <c r="FO16" s="71"/>
      <c r="FP16" s="71"/>
      <c r="FQ16" s="71"/>
      <c r="FR16" s="71"/>
      <c r="FS16" s="71"/>
      <c r="FT16" s="71"/>
      <c r="FU16" s="71"/>
      <c r="FV16" s="71"/>
      <c r="FW16" s="71"/>
      <c r="FX16" s="71"/>
      <c r="FY16" s="71"/>
      <c r="FZ16" s="71"/>
      <c r="GA16" s="71"/>
      <c r="GB16" s="71"/>
      <c r="GC16" s="71"/>
      <c r="GD16" s="71"/>
      <c r="GE16" s="71"/>
      <c r="GF16" s="71"/>
      <c r="GG16" s="71"/>
      <c r="GH16" s="71"/>
      <c r="GI16" s="71"/>
      <c r="GJ16" s="71"/>
      <c r="GK16" s="71"/>
      <c r="GL16" s="71"/>
      <c r="GM16" s="71"/>
      <c r="GN16" s="71"/>
      <c r="GO16" s="71"/>
      <c r="GP16" s="71"/>
      <c r="GQ16" s="71"/>
      <c r="GR16" s="71"/>
      <c r="GS16" s="71"/>
      <c r="GT16" s="71"/>
      <c r="GU16" s="71"/>
      <c r="GV16" s="71"/>
      <c r="GW16" s="71"/>
      <c r="GX16" s="71"/>
      <c r="GY16" s="71"/>
      <c r="GZ16" s="71"/>
      <c r="HA16" s="71"/>
      <c r="HB16" s="71"/>
      <c r="HC16" s="71"/>
      <c r="HD16" s="71"/>
      <c r="HE16" s="71"/>
      <c r="HF16" s="71"/>
      <c r="HG16" s="71"/>
      <c r="HH16" s="71"/>
      <c r="HI16" s="71"/>
      <c r="HJ16" s="71"/>
      <c r="HK16" s="71"/>
      <c r="HL16" s="71"/>
      <c r="HM16" s="71"/>
      <c r="HN16" s="71"/>
      <c r="HO16" s="71"/>
      <c r="HP16" s="71"/>
      <c r="HQ16" s="71"/>
      <c r="HR16" s="71"/>
      <c r="HS16" s="71"/>
      <c r="HT16" s="71"/>
      <c r="HU16" s="71"/>
      <c r="HV16" s="71"/>
      <c r="HW16" s="71"/>
      <c r="HX16" s="71"/>
      <c r="HY16" s="71"/>
      <c r="HZ16" s="71"/>
    </row>
    <row r="17" spans="1:234" ht="31.5" x14ac:dyDescent="0.25">
      <c r="A17" s="94" t="s">
        <v>496</v>
      </c>
      <c r="B17" s="90">
        <f t="shared" si="1"/>
        <v>3000</v>
      </c>
      <c r="C17" s="90">
        <v>0</v>
      </c>
      <c r="D17" s="90">
        <v>0</v>
      </c>
      <c r="E17" s="90">
        <v>0</v>
      </c>
      <c r="F17" s="90">
        <v>0</v>
      </c>
      <c r="G17" s="90">
        <v>0</v>
      </c>
      <c r="H17" s="90">
        <v>3000</v>
      </c>
      <c r="I17" s="90">
        <v>0</v>
      </c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1"/>
      <c r="BH17" s="71"/>
      <c r="BI17" s="71"/>
      <c r="BJ17" s="71"/>
      <c r="BK17" s="71"/>
      <c r="BL17" s="71"/>
      <c r="BM17" s="71"/>
      <c r="BN17" s="71"/>
      <c r="BO17" s="71"/>
      <c r="BP17" s="71"/>
      <c r="BQ17" s="71"/>
      <c r="BR17" s="71"/>
      <c r="BS17" s="71"/>
      <c r="BT17" s="71"/>
      <c r="BU17" s="71"/>
      <c r="BV17" s="71"/>
      <c r="BW17" s="71"/>
      <c r="BX17" s="71"/>
      <c r="BY17" s="71"/>
      <c r="BZ17" s="71"/>
      <c r="CA17" s="71"/>
      <c r="CB17" s="71"/>
      <c r="CC17" s="71"/>
      <c r="CD17" s="71"/>
      <c r="CE17" s="71"/>
      <c r="CF17" s="71"/>
      <c r="CG17" s="71"/>
      <c r="CH17" s="71"/>
      <c r="CI17" s="71"/>
      <c r="CJ17" s="71"/>
      <c r="CK17" s="71"/>
      <c r="CL17" s="71"/>
      <c r="CM17" s="71"/>
      <c r="CN17" s="71"/>
      <c r="CO17" s="71"/>
      <c r="CP17" s="71"/>
      <c r="CQ17" s="71"/>
      <c r="CR17" s="71"/>
      <c r="CS17" s="71"/>
      <c r="CT17" s="71"/>
      <c r="CU17" s="71"/>
      <c r="CV17" s="71"/>
      <c r="CW17" s="71"/>
      <c r="CX17" s="71"/>
      <c r="CY17" s="71"/>
      <c r="CZ17" s="71"/>
      <c r="DA17" s="71"/>
      <c r="DB17" s="71"/>
      <c r="DC17" s="71"/>
      <c r="DD17" s="71"/>
      <c r="DE17" s="71"/>
      <c r="DF17" s="71"/>
      <c r="DG17" s="71"/>
      <c r="DH17" s="71"/>
      <c r="DI17" s="71"/>
      <c r="DJ17" s="71"/>
      <c r="DK17" s="71"/>
      <c r="DL17" s="71"/>
      <c r="DM17" s="71"/>
      <c r="DN17" s="71"/>
      <c r="DO17" s="71"/>
      <c r="DP17" s="71"/>
      <c r="DQ17" s="71"/>
      <c r="DR17" s="71"/>
      <c r="DS17" s="71"/>
      <c r="DT17" s="71"/>
      <c r="DU17" s="71"/>
      <c r="DV17" s="71"/>
      <c r="DW17" s="71"/>
      <c r="DX17" s="71"/>
      <c r="DY17" s="71"/>
      <c r="DZ17" s="71"/>
      <c r="EA17" s="71"/>
      <c r="EB17" s="71"/>
      <c r="EC17" s="71"/>
      <c r="ED17" s="71"/>
      <c r="EE17" s="71"/>
      <c r="EF17" s="71"/>
      <c r="EG17" s="71"/>
      <c r="EH17" s="71"/>
      <c r="EI17" s="71"/>
      <c r="EJ17" s="71"/>
      <c r="EK17" s="71"/>
      <c r="EL17" s="71"/>
      <c r="EM17" s="71"/>
      <c r="EN17" s="71"/>
      <c r="EO17" s="71"/>
      <c r="EP17" s="71"/>
      <c r="EQ17" s="71"/>
      <c r="ER17" s="71"/>
      <c r="ES17" s="71"/>
      <c r="ET17" s="71"/>
      <c r="EU17" s="71"/>
      <c r="EV17" s="71"/>
      <c r="EW17" s="71"/>
      <c r="EX17" s="71"/>
      <c r="EY17" s="71"/>
      <c r="EZ17" s="71"/>
      <c r="FA17" s="71"/>
      <c r="FB17" s="71"/>
      <c r="FC17" s="71"/>
      <c r="FD17" s="71"/>
      <c r="FE17" s="71"/>
      <c r="FF17" s="71"/>
      <c r="FG17" s="71"/>
      <c r="FH17" s="71"/>
      <c r="FI17" s="71"/>
      <c r="FJ17" s="71"/>
      <c r="FK17" s="71"/>
      <c r="FL17" s="71"/>
      <c r="FM17" s="71"/>
      <c r="FN17" s="71"/>
      <c r="FO17" s="71"/>
      <c r="FP17" s="71"/>
      <c r="FQ17" s="71"/>
      <c r="FR17" s="71"/>
      <c r="FS17" s="71"/>
      <c r="FT17" s="71"/>
      <c r="FU17" s="71"/>
      <c r="FV17" s="71"/>
      <c r="FW17" s="71"/>
      <c r="FX17" s="71"/>
      <c r="FY17" s="71"/>
      <c r="FZ17" s="71"/>
      <c r="GA17" s="71"/>
      <c r="GB17" s="71"/>
      <c r="GC17" s="71"/>
      <c r="GD17" s="71"/>
      <c r="GE17" s="71"/>
      <c r="GF17" s="71"/>
      <c r="GG17" s="71"/>
      <c r="GH17" s="71"/>
      <c r="GI17" s="71"/>
      <c r="GJ17" s="71"/>
      <c r="GK17" s="71"/>
      <c r="GL17" s="71"/>
      <c r="GM17" s="71"/>
      <c r="GN17" s="71"/>
      <c r="GO17" s="71"/>
      <c r="GP17" s="71"/>
      <c r="GQ17" s="71"/>
      <c r="GR17" s="71"/>
      <c r="GS17" s="71"/>
      <c r="GT17" s="71"/>
      <c r="GU17" s="71"/>
      <c r="GV17" s="71"/>
      <c r="GW17" s="71"/>
      <c r="GX17" s="71"/>
      <c r="GY17" s="71"/>
      <c r="GZ17" s="71"/>
      <c r="HA17" s="71"/>
      <c r="HB17" s="71"/>
      <c r="HC17" s="71"/>
      <c r="HD17" s="71"/>
      <c r="HE17" s="71"/>
      <c r="HF17" s="71"/>
      <c r="HG17" s="71"/>
      <c r="HH17" s="71"/>
      <c r="HI17" s="71"/>
      <c r="HJ17" s="71"/>
      <c r="HK17" s="71"/>
      <c r="HL17" s="71"/>
      <c r="HM17" s="71"/>
      <c r="HN17" s="71"/>
      <c r="HO17" s="71"/>
      <c r="HP17" s="71"/>
      <c r="HQ17" s="71"/>
      <c r="HR17" s="71"/>
      <c r="HS17" s="71"/>
      <c r="HT17" s="71"/>
      <c r="HU17" s="71"/>
      <c r="HV17" s="71"/>
      <c r="HW17" s="71"/>
      <c r="HX17" s="71"/>
      <c r="HY17" s="71"/>
      <c r="HZ17" s="71"/>
    </row>
    <row r="18" spans="1:234" ht="31.5" x14ac:dyDescent="0.25">
      <c r="A18" s="94" t="s">
        <v>497</v>
      </c>
      <c r="B18" s="90">
        <f t="shared" si="1"/>
        <v>2400</v>
      </c>
      <c r="C18" s="90">
        <v>0</v>
      </c>
      <c r="D18" s="90">
        <v>0</v>
      </c>
      <c r="E18" s="90">
        <v>0</v>
      </c>
      <c r="F18" s="90">
        <v>0</v>
      </c>
      <c r="G18" s="90">
        <v>0</v>
      </c>
      <c r="H18" s="90">
        <v>2400</v>
      </c>
      <c r="I18" s="90">
        <v>0</v>
      </c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71"/>
      <c r="BD18" s="71"/>
      <c r="BE18" s="71"/>
      <c r="BF18" s="71"/>
      <c r="BG18" s="71"/>
      <c r="BH18" s="71"/>
      <c r="BI18" s="71"/>
      <c r="BJ18" s="71"/>
      <c r="BK18" s="71"/>
      <c r="BL18" s="71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71"/>
      <c r="CA18" s="71"/>
      <c r="CB18" s="71"/>
      <c r="CC18" s="71"/>
      <c r="CD18" s="71"/>
      <c r="CE18" s="71"/>
      <c r="CF18" s="71"/>
      <c r="CG18" s="71"/>
      <c r="CH18" s="71"/>
      <c r="CI18" s="71"/>
      <c r="CJ18" s="71"/>
      <c r="CK18" s="71"/>
      <c r="CL18" s="71"/>
      <c r="CM18" s="71"/>
      <c r="CN18" s="71"/>
      <c r="CO18" s="71"/>
      <c r="CP18" s="71"/>
      <c r="CQ18" s="71"/>
      <c r="CR18" s="71"/>
      <c r="CS18" s="71"/>
      <c r="CT18" s="71"/>
      <c r="CU18" s="71"/>
      <c r="CV18" s="71"/>
      <c r="CW18" s="71"/>
      <c r="CX18" s="71"/>
      <c r="CY18" s="71"/>
      <c r="CZ18" s="71"/>
      <c r="DA18" s="71"/>
      <c r="DB18" s="71"/>
      <c r="DC18" s="71"/>
      <c r="DD18" s="71"/>
      <c r="DE18" s="71"/>
      <c r="DF18" s="71"/>
      <c r="DG18" s="71"/>
      <c r="DH18" s="71"/>
      <c r="DI18" s="71"/>
      <c r="DJ18" s="71"/>
      <c r="DK18" s="71"/>
      <c r="DL18" s="71"/>
      <c r="DM18" s="71"/>
      <c r="DN18" s="71"/>
      <c r="DO18" s="71"/>
      <c r="DP18" s="71"/>
      <c r="DQ18" s="71"/>
      <c r="DR18" s="71"/>
      <c r="DS18" s="71"/>
      <c r="DT18" s="71"/>
      <c r="DU18" s="71"/>
      <c r="DV18" s="71"/>
      <c r="DW18" s="71"/>
      <c r="DX18" s="71"/>
      <c r="DY18" s="71"/>
      <c r="DZ18" s="71"/>
      <c r="EA18" s="71"/>
      <c r="EB18" s="71"/>
      <c r="EC18" s="71"/>
      <c r="ED18" s="71"/>
      <c r="EE18" s="71"/>
      <c r="EF18" s="71"/>
      <c r="EG18" s="71"/>
      <c r="EH18" s="71"/>
      <c r="EI18" s="71"/>
      <c r="EJ18" s="71"/>
      <c r="EK18" s="71"/>
      <c r="EL18" s="71"/>
      <c r="EM18" s="71"/>
      <c r="EN18" s="71"/>
      <c r="EO18" s="71"/>
      <c r="EP18" s="71"/>
      <c r="EQ18" s="71"/>
      <c r="ER18" s="71"/>
      <c r="ES18" s="71"/>
      <c r="ET18" s="71"/>
      <c r="EU18" s="71"/>
      <c r="EV18" s="71"/>
      <c r="EW18" s="71"/>
      <c r="EX18" s="71"/>
      <c r="EY18" s="71"/>
      <c r="EZ18" s="71"/>
      <c r="FA18" s="71"/>
      <c r="FB18" s="71"/>
      <c r="FC18" s="71"/>
      <c r="FD18" s="71"/>
      <c r="FE18" s="71"/>
      <c r="FF18" s="71"/>
      <c r="FG18" s="71"/>
      <c r="FH18" s="71"/>
      <c r="FI18" s="71"/>
      <c r="FJ18" s="71"/>
      <c r="FK18" s="71"/>
      <c r="FL18" s="71"/>
      <c r="FM18" s="71"/>
      <c r="FN18" s="71"/>
      <c r="FO18" s="71"/>
      <c r="FP18" s="71"/>
      <c r="FQ18" s="71"/>
      <c r="FR18" s="71"/>
      <c r="FS18" s="71"/>
      <c r="FT18" s="71"/>
      <c r="FU18" s="71"/>
      <c r="FV18" s="71"/>
      <c r="FW18" s="71"/>
      <c r="FX18" s="71"/>
      <c r="FY18" s="71"/>
      <c r="FZ18" s="71"/>
      <c r="GA18" s="71"/>
      <c r="GB18" s="71"/>
      <c r="GC18" s="71"/>
      <c r="GD18" s="71"/>
      <c r="GE18" s="71"/>
      <c r="GF18" s="71"/>
      <c r="GG18" s="71"/>
      <c r="GH18" s="71"/>
      <c r="GI18" s="71"/>
      <c r="GJ18" s="71"/>
      <c r="GK18" s="71"/>
      <c r="GL18" s="71"/>
      <c r="GM18" s="71"/>
      <c r="GN18" s="71"/>
      <c r="GO18" s="71"/>
      <c r="GP18" s="71"/>
      <c r="GQ18" s="71"/>
      <c r="GR18" s="71"/>
      <c r="GS18" s="71"/>
      <c r="GT18" s="71"/>
      <c r="GU18" s="71"/>
      <c r="GV18" s="71"/>
      <c r="GW18" s="71"/>
      <c r="GX18" s="71"/>
      <c r="GY18" s="71"/>
      <c r="GZ18" s="71"/>
      <c r="HA18" s="71"/>
      <c r="HB18" s="71"/>
      <c r="HC18" s="71"/>
      <c r="HD18" s="71"/>
      <c r="HE18" s="71"/>
      <c r="HF18" s="71"/>
      <c r="HG18" s="71"/>
      <c r="HH18" s="71"/>
      <c r="HI18" s="71"/>
      <c r="HJ18" s="71"/>
      <c r="HK18" s="71"/>
      <c r="HL18" s="71"/>
      <c r="HM18" s="71"/>
      <c r="HN18" s="71"/>
      <c r="HO18" s="71"/>
      <c r="HP18" s="71"/>
      <c r="HQ18" s="71"/>
      <c r="HR18" s="71"/>
      <c r="HS18" s="71"/>
      <c r="HT18" s="71"/>
      <c r="HU18" s="71"/>
      <c r="HV18" s="71"/>
      <c r="HW18" s="71"/>
      <c r="HX18" s="71"/>
      <c r="HY18" s="71"/>
      <c r="HZ18" s="71"/>
    </row>
    <row r="19" spans="1:234" ht="31.5" x14ac:dyDescent="0.25">
      <c r="A19" s="94" t="s">
        <v>498</v>
      </c>
      <c r="B19" s="90">
        <f t="shared" si="1"/>
        <v>0</v>
      </c>
      <c r="C19" s="90">
        <v>0</v>
      </c>
      <c r="D19" s="90">
        <v>0</v>
      </c>
      <c r="E19" s="90">
        <v>0</v>
      </c>
      <c r="F19" s="90">
        <v>0</v>
      </c>
      <c r="G19" s="90">
        <v>0</v>
      </c>
      <c r="H19" s="90">
        <v>0</v>
      </c>
      <c r="I19" s="90">
        <v>0</v>
      </c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71"/>
      <c r="BL19" s="71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1"/>
      <c r="CA19" s="71"/>
      <c r="CB19" s="71"/>
      <c r="CC19" s="71"/>
      <c r="CD19" s="71"/>
      <c r="CE19" s="71"/>
      <c r="CF19" s="71"/>
      <c r="CG19" s="71"/>
      <c r="CH19" s="71"/>
      <c r="CI19" s="71"/>
      <c r="CJ19" s="71"/>
      <c r="CK19" s="71"/>
      <c r="CL19" s="71"/>
      <c r="CM19" s="71"/>
      <c r="CN19" s="71"/>
      <c r="CO19" s="71"/>
      <c r="CP19" s="71"/>
      <c r="CQ19" s="71"/>
      <c r="CR19" s="71"/>
      <c r="CS19" s="71"/>
      <c r="CT19" s="71"/>
      <c r="CU19" s="71"/>
      <c r="CV19" s="71"/>
      <c r="CW19" s="71"/>
      <c r="CX19" s="71"/>
      <c r="CY19" s="71"/>
      <c r="CZ19" s="71"/>
      <c r="DA19" s="71"/>
      <c r="DB19" s="71"/>
      <c r="DC19" s="71"/>
      <c r="DD19" s="71"/>
      <c r="DE19" s="71"/>
      <c r="DF19" s="71"/>
      <c r="DG19" s="71"/>
      <c r="DH19" s="71"/>
      <c r="DI19" s="71"/>
      <c r="DJ19" s="71"/>
      <c r="DK19" s="71"/>
      <c r="DL19" s="71"/>
      <c r="DM19" s="71"/>
      <c r="DN19" s="71"/>
      <c r="DO19" s="71"/>
      <c r="DP19" s="71"/>
      <c r="DQ19" s="71"/>
      <c r="DR19" s="71"/>
      <c r="DS19" s="71"/>
      <c r="DT19" s="71"/>
      <c r="DU19" s="71"/>
      <c r="DV19" s="71"/>
      <c r="DW19" s="71"/>
      <c r="DX19" s="71"/>
      <c r="DY19" s="71"/>
      <c r="DZ19" s="71"/>
      <c r="EA19" s="71"/>
      <c r="EB19" s="71"/>
      <c r="EC19" s="71"/>
      <c r="ED19" s="71"/>
      <c r="EE19" s="71"/>
      <c r="EF19" s="71"/>
      <c r="EG19" s="71"/>
      <c r="EH19" s="71"/>
      <c r="EI19" s="71"/>
      <c r="EJ19" s="71"/>
      <c r="EK19" s="71"/>
      <c r="EL19" s="71"/>
      <c r="EM19" s="71"/>
      <c r="EN19" s="71"/>
      <c r="EO19" s="71"/>
      <c r="EP19" s="71"/>
      <c r="EQ19" s="71"/>
      <c r="ER19" s="71"/>
      <c r="ES19" s="71"/>
      <c r="ET19" s="71"/>
      <c r="EU19" s="71"/>
      <c r="EV19" s="71"/>
      <c r="EW19" s="71"/>
      <c r="EX19" s="71"/>
      <c r="EY19" s="71"/>
      <c r="EZ19" s="71"/>
      <c r="FA19" s="71"/>
      <c r="FB19" s="71"/>
      <c r="FC19" s="71"/>
      <c r="FD19" s="71"/>
      <c r="FE19" s="71"/>
      <c r="FF19" s="71"/>
      <c r="FG19" s="71"/>
      <c r="FH19" s="71"/>
      <c r="FI19" s="71"/>
      <c r="FJ19" s="71"/>
      <c r="FK19" s="71"/>
      <c r="FL19" s="71"/>
      <c r="FM19" s="71"/>
      <c r="FN19" s="71"/>
      <c r="FO19" s="71"/>
      <c r="FP19" s="71"/>
      <c r="FQ19" s="71"/>
      <c r="FR19" s="71"/>
      <c r="FS19" s="71"/>
      <c r="FT19" s="71"/>
      <c r="FU19" s="71"/>
      <c r="FV19" s="71"/>
      <c r="FW19" s="71"/>
      <c r="FX19" s="71"/>
      <c r="FY19" s="71"/>
      <c r="FZ19" s="71"/>
      <c r="GA19" s="71"/>
      <c r="GB19" s="71"/>
      <c r="GC19" s="71"/>
      <c r="GD19" s="71"/>
      <c r="GE19" s="71"/>
      <c r="GF19" s="71"/>
      <c r="GG19" s="71"/>
      <c r="GH19" s="71"/>
      <c r="GI19" s="71"/>
      <c r="GJ19" s="71"/>
      <c r="GK19" s="71"/>
      <c r="GL19" s="71"/>
      <c r="GM19" s="71"/>
      <c r="GN19" s="71"/>
      <c r="GO19" s="71"/>
      <c r="GP19" s="71"/>
      <c r="GQ19" s="71"/>
      <c r="GR19" s="71"/>
      <c r="GS19" s="71"/>
      <c r="GT19" s="71"/>
      <c r="GU19" s="71"/>
      <c r="GV19" s="71"/>
      <c r="GW19" s="71"/>
      <c r="GX19" s="71"/>
      <c r="GY19" s="71"/>
      <c r="GZ19" s="71"/>
      <c r="HA19" s="71"/>
      <c r="HB19" s="71"/>
      <c r="HC19" s="71"/>
      <c r="HD19" s="71"/>
      <c r="HE19" s="71"/>
      <c r="HF19" s="71"/>
      <c r="HG19" s="71"/>
      <c r="HH19" s="71"/>
      <c r="HI19" s="71"/>
      <c r="HJ19" s="71"/>
      <c r="HK19" s="71"/>
      <c r="HL19" s="71"/>
      <c r="HM19" s="71"/>
      <c r="HN19" s="71"/>
      <c r="HO19" s="71"/>
      <c r="HP19" s="71"/>
      <c r="HQ19" s="71"/>
      <c r="HR19" s="71"/>
      <c r="HS19" s="71"/>
      <c r="HT19" s="71"/>
      <c r="HU19" s="71"/>
      <c r="HV19" s="71"/>
      <c r="HW19" s="71"/>
      <c r="HX19" s="71"/>
      <c r="HY19" s="71"/>
      <c r="HZ19" s="71"/>
    </row>
    <row r="20" spans="1:234" ht="31.5" x14ac:dyDescent="0.25">
      <c r="A20" s="94" t="s">
        <v>499</v>
      </c>
      <c r="B20" s="90">
        <f t="shared" si="1"/>
        <v>237307</v>
      </c>
      <c r="C20" s="90">
        <v>0</v>
      </c>
      <c r="D20" s="90">
        <v>0</v>
      </c>
      <c r="E20" s="90">
        <f>108786</f>
        <v>108786</v>
      </c>
      <c r="F20" s="90">
        <v>0</v>
      </c>
      <c r="G20" s="90">
        <f>237307-17769-108786</f>
        <v>110752</v>
      </c>
      <c r="H20" s="90">
        <v>17769</v>
      </c>
      <c r="I20" s="90">
        <v>0</v>
      </c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71"/>
      <c r="BD20" s="71"/>
      <c r="BE20" s="71"/>
      <c r="BF20" s="71"/>
      <c r="BG20" s="71"/>
      <c r="BH20" s="71"/>
      <c r="BI20" s="71"/>
      <c r="BJ20" s="71"/>
      <c r="BK20" s="71"/>
      <c r="BL20" s="71"/>
      <c r="BM20" s="71"/>
      <c r="BN20" s="71"/>
      <c r="BO20" s="71"/>
      <c r="BP20" s="71"/>
      <c r="BQ20" s="71"/>
      <c r="BR20" s="71"/>
      <c r="BS20" s="71"/>
      <c r="BT20" s="71"/>
      <c r="BU20" s="71"/>
      <c r="BV20" s="71"/>
      <c r="BW20" s="71"/>
      <c r="BX20" s="71"/>
      <c r="BY20" s="71"/>
      <c r="BZ20" s="71"/>
      <c r="CA20" s="71"/>
      <c r="CB20" s="71"/>
      <c r="CC20" s="71"/>
      <c r="CD20" s="71"/>
      <c r="CE20" s="71"/>
      <c r="CF20" s="71"/>
      <c r="CG20" s="71"/>
      <c r="CH20" s="71"/>
      <c r="CI20" s="71"/>
      <c r="CJ20" s="71"/>
      <c r="CK20" s="71"/>
      <c r="CL20" s="71"/>
      <c r="CM20" s="71"/>
      <c r="CN20" s="71"/>
      <c r="CO20" s="71"/>
      <c r="CP20" s="71"/>
      <c r="CQ20" s="71"/>
      <c r="CR20" s="71"/>
      <c r="CS20" s="71"/>
      <c r="CT20" s="71"/>
      <c r="CU20" s="71"/>
      <c r="CV20" s="71"/>
      <c r="CW20" s="71"/>
      <c r="CX20" s="71"/>
      <c r="CY20" s="71"/>
      <c r="CZ20" s="71"/>
      <c r="DA20" s="71"/>
      <c r="DB20" s="71"/>
      <c r="DC20" s="71"/>
      <c r="DD20" s="71"/>
      <c r="DE20" s="71"/>
      <c r="DF20" s="71"/>
      <c r="DG20" s="71"/>
      <c r="DH20" s="71"/>
      <c r="DI20" s="71"/>
      <c r="DJ20" s="71"/>
      <c r="DK20" s="71"/>
      <c r="DL20" s="71"/>
      <c r="DM20" s="71"/>
      <c r="DN20" s="71"/>
      <c r="DO20" s="71"/>
      <c r="DP20" s="71"/>
      <c r="DQ20" s="71"/>
      <c r="DR20" s="71"/>
      <c r="DS20" s="71"/>
      <c r="DT20" s="71"/>
      <c r="DU20" s="71"/>
      <c r="DV20" s="71"/>
      <c r="DW20" s="71"/>
      <c r="DX20" s="71"/>
      <c r="DY20" s="71"/>
      <c r="DZ20" s="71"/>
      <c r="EA20" s="71"/>
      <c r="EB20" s="71"/>
      <c r="EC20" s="71"/>
      <c r="ED20" s="71"/>
      <c r="EE20" s="71"/>
      <c r="EF20" s="71"/>
      <c r="EG20" s="71"/>
      <c r="EH20" s="71"/>
      <c r="EI20" s="71"/>
      <c r="EJ20" s="71"/>
      <c r="EK20" s="71"/>
      <c r="EL20" s="71"/>
      <c r="EM20" s="71"/>
      <c r="EN20" s="71"/>
      <c r="EO20" s="71"/>
      <c r="EP20" s="71"/>
      <c r="EQ20" s="71"/>
      <c r="ER20" s="71"/>
      <c r="ES20" s="71"/>
      <c r="ET20" s="71"/>
      <c r="EU20" s="71"/>
      <c r="EV20" s="71"/>
      <c r="EW20" s="71"/>
      <c r="EX20" s="71"/>
      <c r="EY20" s="71"/>
      <c r="EZ20" s="71"/>
      <c r="FA20" s="71"/>
      <c r="FB20" s="71"/>
      <c r="FC20" s="71"/>
      <c r="FD20" s="71"/>
      <c r="FE20" s="71"/>
      <c r="FF20" s="71"/>
      <c r="FG20" s="71"/>
      <c r="FH20" s="71"/>
      <c r="FI20" s="71"/>
      <c r="FJ20" s="71"/>
      <c r="FK20" s="71"/>
      <c r="FL20" s="71"/>
      <c r="FM20" s="71"/>
      <c r="FN20" s="71"/>
      <c r="FO20" s="71"/>
      <c r="FP20" s="71"/>
      <c r="FQ20" s="71"/>
      <c r="FR20" s="71"/>
      <c r="FS20" s="71"/>
      <c r="FT20" s="71"/>
      <c r="FU20" s="71"/>
      <c r="FV20" s="71"/>
      <c r="FW20" s="71"/>
      <c r="FX20" s="71"/>
      <c r="FY20" s="71"/>
      <c r="FZ20" s="71"/>
      <c r="GA20" s="71"/>
      <c r="GB20" s="71"/>
      <c r="GC20" s="71"/>
      <c r="GD20" s="71"/>
      <c r="GE20" s="71"/>
      <c r="GF20" s="71"/>
      <c r="GG20" s="71"/>
      <c r="GH20" s="71"/>
      <c r="GI20" s="71"/>
      <c r="GJ20" s="71"/>
      <c r="GK20" s="71"/>
      <c r="GL20" s="71"/>
      <c r="GM20" s="71"/>
      <c r="GN20" s="71"/>
      <c r="GO20" s="71"/>
      <c r="GP20" s="71"/>
      <c r="GQ20" s="71"/>
      <c r="GR20" s="71"/>
      <c r="GS20" s="71"/>
      <c r="GT20" s="71"/>
      <c r="GU20" s="71"/>
      <c r="GV20" s="71"/>
      <c r="GW20" s="71"/>
      <c r="GX20" s="71"/>
      <c r="GY20" s="71"/>
      <c r="GZ20" s="71"/>
      <c r="HA20" s="71"/>
      <c r="HB20" s="71"/>
      <c r="HC20" s="71"/>
      <c r="HD20" s="71"/>
      <c r="HE20" s="71"/>
      <c r="HF20" s="71"/>
      <c r="HG20" s="71"/>
      <c r="HH20" s="71"/>
      <c r="HI20" s="71"/>
      <c r="HJ20" s="71"/>
      <c r="HK20" s="71"/>
      <c r="HL20" s="71"/>
      <c r="HM20" s="71"/>
      <c r="HN20" s="71"/>
      <c r="HO20" s="71"/>
      <c r="HP20" s="71"/>
      <c r="HQ20" s="71"/>
      <c r="HR20" s="71"/>
      <c r="HS20" s="71"/>
      <c r="HT20" s="71"/>
      <c r="HU20" s="71"/>
      <c r="HV20" s="71"/>
      <c r="HW20" s="71"/>
      <c r="HX20" s="71"/>
      <c r="HY20" s="71"/>
      <c r="HZ20" s="71"/>
    </row>
    <row r="21" spans="1:234" x14ac:dyDescent="0.25">
      <c r="A21" s="94" t="s">
        <v>500</v>
      </c>
      <c r="B21" s="90">
        <f t="shared" si="1"/>
        <v>53910</v>
      </c>
      <c r="C21" s="90">
        <v>0</v>
      </c>
      <c r="D21" s="90">
        <v>0</v>
      </c>
      <c r="E21" s="90">
        <f>13500</f>
        <v>13500</v>
      </c>
      <c r="F21" s="90">
        <v>0</v>
      </c>
      <c r="G21" s="90">
        <f>900+26010+13500</f>
        <v>40410</v>
      </c>
      <c r="H21" s="90">
        <v>0</v>
      </c>
      <c r="I21" s="90">
        <v>0</v>
      </c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71"/>
      <c r="BE21" s="71"/>
      <c r="BF21" s="71"/>
      <c r="BG21" s="71"/>
      <c r="BH21" s="71"/>
      <c r="BI21" s="71"/>
      <c r="BJ21" s="71"/>
      <c r="BK21" s="71"/>
      <c r="BL21" s="71"/>
      <c r="BM21" s="71"/>
      <c r="BN21" s="71"/>
      <c r="BO21" s="71"/>
      <c r="BP21" s="71"/>
      <c r="BQ21" s="71"/>
      <c r="BR21" s="71"/>
      <c r="BS21" s="71"/>
      <c r="BT21" s="71"/>
      <c r="BU21" s="71"/>
      <c r="BV21" s="71"/>
      <c r="BW21" s="71"/>
      <c r="BX21" s="71"/>
      <c r="BY21" s="71"/>
      <c r="BZ21" s="71"/>
      <c r="CA21" s="71"/>
      <c r="CB21" s="71"/>
      <c r="CC21" s="71"/>
      <c r="CD21" s="71"/>
      <c r="CE21" s="71"/>
      <c r="CF21" s="71"/>
      <c r="CG21" s="71"/>
      <c r="CH21" s="71"/>
      <c r="CI21" s="71"/>
      <c r="CJ21" s="71"/>
      <c r="CK21" s="71"/>
      <c r="CL21" s="71"/>
      <c r="CM21" s="71"/>
      <c r="CN21" s="71"/>
      <c r="CO21" s="71"/>
      <c r="CP21" s="71"/>
      <c r="CQ21" s="71"/>
      <c r="CR21" s="71"/>
      <c r="CS21" s="71"/>
      <c r="CT21" s="71"/>
      <c r="CU21" s="71"/>
      <c r="CV21" s="71"/>
      <c r="CW21" s="71"/>
      <c r="CX21" s="71"/>
      <c r="CY21" s="71"/>
      <c r="CZ21" s="71"/>
      <c r="DA21" s="71"/>
      <c r="DB21" s="71"/>
      <c r="DC21" s="71"/>
      <c r="DD21" s="71"/>
      <c r="DE21" s="71"/>
      <c r="DF21" s="71"/>
      <c r="DG21" s="71"/>
      <c r="DH21" s="71"/>
      <c r="DI21" s="71"/>
      <c r="DJ21" s="71"/>
      <c r="DK21" s="71"/>
      <c r="DL21" s="71"/>
      <c r="DM21" s="71"/>
      <c r="DN21" s="71"/>
      <c r="DO21" s="71"/>
      <c r="DP21" s="71"/>
      <c r="DQ21" s="71"/>
      <c r="DR21" s="71"/>
      <c r="DS21" s="71"/>
      <c r="DT21" s="71"/>
      <c r="DU21" s="71"/>
      <c r="DV21" s="71"/>
      <c r="DW21" s="71"/>
      <c r="DX21" s="71"/>
      <c r="DY21" s="71"/>
      <c r="DZ21" s="71"/>
      <c r="EA21" s="71"/>
      <c r="EB21" s="71"/>
      <c r="EC21" s="71"/>
      <c r="ED21" s="71"/>
      <c r="EE21" s="71"/>
      <c r="EF21" s="71"/>
      <c r="EG21" s="71"/>
      <c r="EH21" s="71"/>
      <c r="EI21" s="71"/>
      <c r="EJ21" s="71"/>
      <c r="EK21" s="71"/>
      <c r="EL21" s="71"/>
      <c r="EM21" s="71"/>
      <c r="EN21" s="71"/>
      <c r="EO21" s="71"/>
      <c r="EP21" s="71"/>
      <c r="EQ21" s="71"/>
      <c r="ER21" s="71"/>
      <c r="ES21" s="71"/>
      <c r="ET21" s="71"/>
      <c r="EU21" s="71"/>
      <c r="EV21" s="71"/>
      <c r="EW21" s="71"/>
      <c r="EX21" s="71"/>
      <c r="EY21" s="71"/>
      <c r="EZ21" s="71"/>
      <c r="FA21" s="71"/>
      <c r="FB21" s="71"/>
      <c r="FC21" s="71"/>
      <c r="FD21" s="71"/>
      <c r="FE21" s="71"/>
      <c r="FF21" s="71"/>
      <c r="FG21" s="71"/>
      <c r="FH21" s="71"/>
      <c r="FI21" s="71"/>
      <c r="FJ21" s="71"/>
      <c r="FK21" s="71"/>
      <c r="FL21" s="71"/>
      <c r="FM21" s="71"/>
      <c r="FN21" s="71"/>
      <c r="FO21" s="71"/>
      <c r="FP21" s="71"/>
      <c r="FQ21" s="71"/>
      <c r="FR21" s="71"/>
      <c r="FS21" s="71"/>
      <c r="FT21" s="71"/>
      <c r="FU21" s="71"/>
      <c r="FV21" s="71"/>
      <c r="FW21" s="71"/>
      <c r="FX21" s="71"/>
      <c r="FY21" s="71"/>
      <c r="FZ21" s="71"/>
      <c r="GA21" s="71"/>
      <c r="GB21" s="71"/>
      <c r="GC21" s="71"/>
      <c r="GD21" s="71"/>
      <c r="GE21" s="71"/>
      <c r="GF21" s="71"/>
      <c r="GG21" s="71"/>
      <c r="GH21" s="71"/>
      <c r="GI21" s="71"/>
      <c r="GJ21" s="71"/>
      <c r="GK21" s="71"/>
      <c r="GL21" s="71"/>
      <c r="GM21" s="71"/>
      <c r="GN21" s="71"/>
      <c r="GO21" s="71"/>
      <c r="GP21" s="71"/>
      <c r="GQ21" s="71"/>
      <c r="GR21" s="71"/>
      <c r="GS21" s="71"/>
      <c r="GT21" s="71"/>
      <c r="GU21" s="71"/>
      <c r="GV21" s="71"/>
      <c r="GW21" s="71"/>
      <c r="GX21" s="71"/>
      <c r="GY21" s="71"/>
      <c r="GZ21" s="71"/>
      <c r="HA21" s="71"/>
      <c r="HB21" s="71"/>
      <c r="HC21" s="71"/>
      <c r="HD21" s="71"/>
      <c r="HE21" s="71"/>
      <c r="HF21" s="71"/>
      <c r="HG21" s="71"/>
      <c r="HH21" s="71"/>
      <c r="HI21" s="71"/>
      <c r="HJ21" s="71"/>
      <c r="HK21" s="71"/>
      <c r="HL21" s="71"/>
      <c r="HM21" s="71"/>
      <c r="HN21" s="71"/>
      <c r="HO21" s="71"/>
      <c r="HP21" s="71"/>
      <c r="HQ21" s="71"/>
      <c r="HR21" s="71"/>
      <c r="HS21" s="71"/>
      <c r="HT21" s="71"/>
      <c r="HU21" s="71"/>
      <c r="HV21" s="71"/>
      <c r="HW21" s="71"/>
      <c r="HX21" s="71"/>
      <c r="HY21" s="71"/>
      <c r="HZ21" s="71"/>
    </row>
    <row r="22" spans="1:234" x14ac:dyDescent="0.25">
      <c r="A22" s="85" t="s">
        <v>501</v>
      </c>
      <c r="B22" s="86">
        <f t="shared" si="1"/>
        <v>639560</v>
      </c>
      <c r="C22" s="86">
        <f t="shared" ref="C22:I22" si="7">SUM(C23)</f>
        <v>0</v>
      </c>
      <c r="D22" s="86">
        <f t="shared" si="7"/>
        <v>101938</v>
      </c>
      <c r="E22" s="86">
        <f t="shared" si="7"/>
        <v>540</v>
      </c>
      <c r="F22" s="86">
        <f t="shared" si="7"/>
        <v>0</v>
      </c>
      <c r="G22" s="86">
        <f t="shared" si="7"/>
        <v>0</v>
      </c>
      <c r="H22" s="86">
        <f t="shared" si="7"/>
        <v>537082</v>
      </c>
      <c r="I22" s="86">
        <f t="shared" si="7"/>
        <v>0</v>
      </c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84"/>
      <c r="BE22" s="84"/>
      <c r="BF22" s="84"/>
      <c r="BG22" s="84"/>
      <c r="BH22" s="84"/>
      <c r="BI22" s="84"/>
      <c r="BJ22" s="84"/>
      <c r="BK22" s="84"/>
      <c r="BL22" s="84"/>
      <c r="BM22" s="84"/>
      <c r="BN22" s="84"/>
      <c r="BO22" s="84"/>
      <c r="BP22" s="84"/>
      <c r="BQ22" s="84"/>
      <c r="BR22" s="84"/>
      <c r="BS22" s="84"/>
      <c r="BT22" s="84"/>
      <c r="BU22" s="84"/>
      <c r="BV22" s="84"/>
      <c r="BW22" s="84"/>
      <c r="BX22" s="84"/>
      <c r="BY22" s="84"/>
      <c r="BZ22" s="84"/>
      <c r="CA22" s="84"/>
      <c r="CB22" s="84"/>
      <c r="CC22" s="84"/>
      <c r="CD22" s="84"/>
      <c r="CE22" s="84"/>
      <c r="CF22" s="84"/>
      <c r="CG22" s="84"/>
      <c r="CH22" s="84"/>
      <c r="CI22" s="84"/>
      <c r="CJ22" s="84"/>
      <c r="CK22" s="84"/>
      <c r="CL22" s="84"/>
      <c r="CM22" s="84"/>
      <c r="CN22" s="84"/>
      <c r="CO22" s="84"/>
      <c r="CP22" s="84"/>
      <c r="CQ22" s="84"/>
      <c r="CR22" s="84"/>
      <c r="CS22" s="84"/>
      <c r="CT22" s="84"/>
      <c r="CU22" s="84"/>
      <c r="CV22" s="84"/>
      <c r="CW22" s="84"/>
      <c r="CX22" s="84"/>
      <c r="CY22" s="84"/>
      <c r="CZ22" s="84"/>
      <c r="DA22" s="84"/>
      <c r="DB22" s="84"/>
      <c r="DC22" s="84"/>
      <c r="DD22" s="84"/>
      <c r="DE22" s="84"/>
      <c r="DF22" s="84"/>
      <c r="DG22" s="84"/>
      <c r="DH22" s="84"/>
      <c r="DI22" s="84"/>
      <c r="DJ22" s="84"/>
      <c r="DK22" s="84"/>
      <c r="DL22" s="84"/>
      <c r="DM22" s="84"/>
      <c r="DN22" s="84"/>
      <c r="DO22" s="84"/>
      <c r="DP22" s="84"/>
      <c r="DQ22" s="84"/>
      <c r="DR22" s="84"/>
      <c r="DS22" s="84"/>
      <c r="DT22" s="84"/>
      <c r="DU22" s="84"/>
      <c r="DV22" s="84"/>
      <c r="DW22" s="84"/>
      <c r="DX22" s="84"/>
      <c r="DY22" s="84"/>
      <c r="DZ22" s="84"/>
      <c r="EA22" s="84"/>
      <c r="EB22" s="84"/>
      <c r="EC22" s="84"/>
      <c r="ED22" s="84"/>
      <c r="EE22" s="84"/>
      <c r="EF22" s="84"/>
      <c r="EG22" s="84"/>
      <c r="EH22" s="84"/>
      <c r="EI22" s="84"/>
      <c r="EJ22" s="84"/>
      <c r="EK22" s="84"/>
      <c r="EL22" s="84"/>
      <c r="EM22" s="84"/>
      <c r="EN22" s="84"/>
      <c r="EO22" s="84"/>
      <c r="EP22" s="84"/>
      <c r="EQ22" s="84"/>
      <c r="ER22" s="84"/>
      <c r="ES22" s="84"/>
      <c r="ET22" s="84"/>
      <c r="EU22" s="84"/>
      <c r="EV22" s="84"/>
      <c r="EW22" s="84"/>
      <c r="EX22" s="84"/>
      <c r="EY22" s="84"/>
      <c r="EZ22" s="84"/>
      <c r="FA22" s="84"/>
      <c r="FB22" s="84"/>
      <c r="FC22" s="84"/>
      <c r="FD22" s="84"/>
      <c r="FE22" s="84"/>
      <c r="FF22" s="84"/>
      <c r="FG22" s="84"/>
      <c r="FH22" s="84"/>
      <c r="FI22" s="84"/>
      <c r="FJ22" s="84"/>
      <c r="FK22" s="84"/>
      <c r="FL22" s="71"/>
      <c r="FM22" s="71"/>
      <c r="FN22" s="71"/>
      <c r="FO22" s="71"/>
      <c r="FP22" s="71"/>
      <c r="FQ22" s="71"/>
      <c r="FR22" s="71"/>
      <c r="FS22" s="71"/>
      <c r="FT22" s="71"/>
      <c r="FU22" s="71"/>
      <c r="FV22" s="71"/>
      <c r="FW22" s="71"/>
      <c r="FX22" s="71"/>
      <c r="FY22" s="71"/>
      <c r="FZ22" s="71"/>
      <c r="GA22" s="71"/>
      <c r="GB22" s="71"/>
      <c r="GC22" s="71"/>
      <c r="GD22" s="71"/>
      <c r="GE22" s="71"/>
      <c r="GF22" s="71"/>
      <c r="GG22" s="71"/>
      <c r="GH22" s="71"/>
      <c r="GI22" s="71"/>
      <c r="GJ22" s="71"/>
      <c r="GK22" s="71"/>
      <c r="GL22" s="71"/>
      <c r="GM22" s="71"/>
      <c r="GN22" s="71"/>
      <c r="GO22" s="71"/>
      <c r="GP22" s="71"/>
      <c r="GQ22" s="71"/>
      <c r="GR22" s="71"/>
      <c r="GS22" s="71"/>
      <c r="GT22" s="71"/>
      <c r="GU22" s="71"/>
      <c r="GV22" s="71"/>
      <c r="GW22" s="71"/>
      <c r="GX22" s="71"/>
      <c r="GY22" s="71"/>
      <c r="GZ22" s="71"/>
      <c r="HA22" s="71"/>
      <c r="HB22" s="71"/>
      <c r="HC22" s="71"/>
      <c r="HD22" s="71"/>
      <c r="HE22" s="71"/>
      <c r="HF22" s="71"/>
      <c r="HG22" s="71"/>
      <c r="HH22" s="71"/>
      <c r="HI22" s="71"/>
      <c r="HJ22" s="71"/>
      <c r="HK22" s="71"/>
      <c r="HL22" s="71"/>
      <c r="HM22" s="71"/>
      <c r="HN22" s="71"/>
      <c r="HO22" s="71"/>
      <c r="HP22" s="71"/>
      <c r="HQ22" s="71"/>
      <c r="HR22" s="71"/>
      <c r="HS22" s="71"/>
      <c r="HT22" s="71"/>
      <c r="HU22" s="71"/>
      <c r="HV22" s="71"/>
      <c r="HW22" s="71"/>
      <c r="HX22" s="71"/>
      <c r="HY22" s="71"/>
      <c r="HZ22" s="71"/>
    </row>
    <row r="23" spans="1:234" x14ac:dyDescent="0.25">
      <c r="A23" s="85" t="s">
        <v>491</v>
      </c>
      <c r="B23" s="86">
        <f t="shared" si="1"/>
        <v>639560</v>
      </c>
      <c r="C23" s="86">
        <f t="shared" ref="C23:I23" si="8">SUM(C24:C25)</f>
        <v>0</v>
      </c>
      <c r="D23" s="86">
        <f t="shared" si="8"/>
        <v>101938</v>
      </c>
      <c r="E23" s="86">
        <f t="shared" si="8"/>
        <v>540</v>
      </c>
      <c r="F23" s="86">
        <f t="shared" si="8"/>
        <v>0</v>
      </c>
      <c r="G23" s="86">
        <f t="shared" si="8"/>
        <v>0</v>
      </c>
      <c r="H23" s="86">
        <f t="shared" si="8"/>
        <v>537082</v>
      </c>
      <c r="I23" s="86">
        <f t="shared" si="8"/>
        <v>0</v>
      </c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84"/>
      <c r="AS23" s="84"/>
      <c r="AT23" s="84"/>
      <c r="AU23" s="84"/>
      <c r="AV23" s="84"/>
      <c r="AW23" s="84"/>
      <c r="AX23" s="84"/>
      <c r="AY23" s="84"/>
      <c r="AZ23" s="84"/>
      <c r="BA23" s="84"/>
      <c r="BB23" s="84"/>
      <c r="BC23" s="84"/>
      <c r="BD23" s="84"/>
      <c r="BE23" s="84"/>
      <c r="BF23" s="84"/>
      <c r="BG23" s="84"/>
      <c r="BH23" s="84"/>
      <c r="BI23" s="84"/>
      <c r="BJ23" s="84"/>
      <c r="BK23" s="84"/>
      <c r="BL23" s="84"/>
      <c r="BM23" s="84"/>
      <c r="BN23" s="84"/>
      <c r="BO23" s="84"/>
      <c r="BP23" s="84"/>
      <c r="BQ23" s="84"/>
      <c r="BR23" s="84"/>
      <c r="BS23" s="84"/>
      <c r="BT23" s="84"/>
      <c r="BU23" s="84"/>
      <c r="BV23" s="84"/>
      <c r="BW23" s="84"/>
      <c r="BX23" s="84"/>
      <c r="BY23" s="84"/>
      <c r="BZ23" s="84"/>
      <c r="CA23" s="84"/>
      <c r="CB23" s="84"/>
      <c r="CC23" s="84"/>
      <c r="CD23" s="84"/>
      <c r="CE23" s="84"/>
      <c r="CF23" s="84"/>
      <c r="CG23" s="84"/>
      <c r="CH23" s="84"/>
      <c r="CI23" s="84"/>
      <c r="CJ23" s="84"/>
      <c r="CK23" s="84"/>
      <c r="CL23" s="84"/>
      <c r="CM23" s="84"/>
      <c r="CN23" s="84"/>
      <c r="CO23" s="84"/>
      <c r="CP23" s="84"/>
      <c r="CQ23" s="84"/>
      <c r="CR23" s="84"/>
      <c r="CS23" s="84"/>
      <c r="CT23" s="84"/>
      <c r="CU23" s="84"/>
      <c r="CV23" s="84"/>
      <c r="CW23" s="84"/>
      <c r="CX23" s="84"/>
      <c r="CY23" s="84"/>
      <c r="CZ23" s="84"/>
      <c r="DA23" s="84"/>
      <c r="DB23" s="84"/>
      <c r="DC23" s="84"/>
      <c r="DD23" s="84"/>
      <c r="DE23" s="84"/>
      <c r="DF23" s="84"/>
      <c r="DG23" s="84"/>
      <c r="DH23" s="84"/>
      <c r="DI23" s="84"/>
      <c r="DJ23" s="84"/>
      <c r="DK23" s="84"/>
      <c r="DL23" s="84"/>
      <c r="DM23" s="84"/>
      <c r="DN23" s="84"/>
      <c r="DO23" s="84"/>
      <c r="DP23" s="84"/>
      <c r="DQ23" s="84"/>
      <c r="DR23" s="84"/>
      <c r="DS23" s="84"/>
      <c r="DT23" s="84"/>
      <c r="DU23" s="84"/>
      <c r="DV23" s="84"/>
      <c r="DW23" s="84"/>
      <c r="DX23" s="84"/>
      <c r="DY23" s="84"/>
      <c r="DZ23" s="84"/>
      <c r="EA23" s="84"/>
      <c r="EB23" s="84"/>
      <c r="EC23" s="84"/>
      <c r="ED23" s="84"/>
      <c r="EE23" s="84"/>
      <c r="EF23" s="84"/>
      <c r="EG23" s="84"/>
      <c r="EH23" s="84"/>
      <c r="EI23" s="84"/>
      <c r="EJ23" s="84"/>
      <c r="EK23" s="84"/>
      <c r="EL23" s="84"/>
      <c r="EM23" s="84"/>
      <c r="EN23" s="84"/>
      <c r="EO23" s="84"/>
      <c r="EP23" s="84"/>
      <c r="EQ23" s="84"/>
      <c r="ER23" s="84"/>
      <c r="ES23" s="84"/>
      <c r="ET23" s="84"/>
      <c r="EU23" s="84"/>
      <c r="EV23" s="84"/>
      <c r="EW23" s="84"/>
      <c r="EX23" s="84"/>
      <c r="EY23" s="84"/>
      <c r="EZ23" s="84"/>
      <c r="FA23" s="84"/>
      <c r="FB23" s="84"/>
      <c r="FC23" s="84"/>
      <c r="FD23" s="84"/>
      <c r="FE23" s="84"/>
      <c r="FF23" s="84"/>
      <c r="FG23" s="84"/>
      <c r="FH23" s="84"/>
      <c r="FI23" s="84"/>
      <c r="FJ23" s="84"/>
      <c r="FK23" s="84"/>
      <c r="FL23" s="71"/>
      <c r="FM23" s="71"/>
      <c r="FN23" s="71"/>
      <c r="FO23" s="71"/>
      <c r="FP23" s="71"/>
      <c r="FQ23" s="71"/>
      <c r="FR23" s="71"/>
      <c r="FS23" s="71"/>
      <c r="FT23" s="71"/>
      <c r="FU23" s="71"/>
      <c r="FV23" s="71"/>
      <c r="FW23" s="71"/>
      <c r="FX23" s="71"/>
      <c r="FY23" s="71"/>
      <c r="FZ23" s="71"/>
      <c r="GA23" s="71"/>
      <c r="GB23" s="71"/>
      <c r="GC23" s="71"/>
      <c r="GD23" s="71"/>
      <c r="GE23" s="71"/>
      <c r="GF23" s="71"/>
      <c r="GG23" s="71"/>
      <c r="GH23" s="71"/>
      <c r="GI23" s="71"/>
      <c r="GJ23" s="71"/>
      <c r="GK23" s="71"/>
      <c r="GL23" s="71"/>
      <c r="GM23" s="71"/>
      <c r="GN23" s="71"/>
      <c r="GO23" s="71"/>
      <c r="GP23" s="71"/>
      <c r="GQ23" s="71"/>
      <c r="GR23" s="71"/>
      <c r="GS23" s="71"/>
      <c r="GT23" s="71"/>
      <c r="GU23" s="71"/>
      <c r="GV23" s="71"/>
      <c r="GW23" s="71"/>
      <c r="GX23" s="71"/>
      <c r="GY23" s="71"/>
      <c r="GZ23" s="71"/>
      <c r="HA23" s="71"/>
      <c r="HB23" s="71"/>
      <c r="HC23" s="71"/>
      <c r="HD23" s="71"/>
      <c r="HE23" s="71"/>
      <c r="HF23" s="71"/>
      <c r="HG23" s="71"/>
      <c r="HH23" s="71"/>
      <c r="HI23" s="71"/>
      <c r="HJ23" s="71"/>
      <c r="HK23" s="71"/>
      <c r="HL23" s="71"/>
      <c r="HM23" s="71"/>
      <c r="HN23" s="71"/>
      <c r="HO23" s="71"/>
      <c r="HP23" s="71"/>
      <c r="HQ23" s="71"/>
      <c r="HR23" s="71"/>
      <c r="HS23" s="71"/>
      <c r="HT23" s="71"/>
      <c r="HU23" s="71"/>
      <c r="HV23" s="71"/>
      <c r="HW23" s="71"/>
      <c r="HX23" s="71"/>
      <c r="HY23" s="71"/>
      <c r="HZ23" s="71"/>
    </row>
    <row r="24" spans="1:234" ht="31.5" x14ac:dyDescent="0.25">
      <c r="A24" s="95" t="s">
        <v>502</v>
      </c>
      <c r="B24" s="90">
        <f t="shared" si="1"/>
        <v>27936</v>
      </c>
      <c r="C24" s="90">
        <v>0</v>
      </c>
      <c r="D24" s="90">
        <v>0</v>
      </c>
      <c r="E24" s="90">
        <v>540</v>
      </c>
      <c r="F24" s="90">
        <v>0</v>
      </c>
      <c r="G24" s="90">
        <v>0</v>
      </c>
      <c r="H24" s="90">
        <v>27396</v>
      </c>
      <c r="I24" s="90">
        <v>0</v>
      </c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  <c r="BG24" s="71"/>
      <c r="BH24" s="71"/>
      <c r="BI24" s="71"/>
      <c r="BJ24" s="71"/>
      <c r="BK24" s="71"/>
      <c r="BL24" s="71"/>
      <c r="BM24" s="71"/>
      <c r="BN24" s="71"/>
      <c r="BO24" s="71"/>
      <c r="BP24" s="71"/>
      <c r="BQ24" s="71"/>
      <c r="BR24" s="71"/>
      <c r="BS24" s="71"/>
      <c r="BT24" s="71"/>
      <c r="BU24" s="71"/>
      <c r="BV24" s="71"/>
      <c r="BW24" s="71"/>
      <c r="BX24" s="71"/>
      <c r="BY24" s="71"/>
      <c r="BZ24" s="71"/>
      <c r="CA24" s="71"/>
      <c r="CB24" s="71"/>
      <c r="CC24" s="71"/>
      <c r="CD24" s="71"/>
      <c r="CE24" s="71"/>
      <c r="CF24" s="71"/>
      <c r="CG24" s="71"/>
      <c r="CH24" s="71"/>
      <c r="CI24" s="71"/>
      <c r="CJ24" s="71"/>
      <c r="CK24" s="71"/>
      <c r="CL24" s="71"/>
      <c r="CM24" s="71"/>
      <c r="CN24" s="71"/>
      <c r="CO24" s="71"/>
      <c r="CP24" s="71"/>
      <c r="CQ24" s="71"/>
      <c r="CR24" s="71"/>
      <c r="CS24" s="71"/>
      <c r="CT24" s="71"/>
      <c r="CU24" s="71"/>
      <c r="CV24" s="71"/>
      <c r="CW24" s="71"/>
      <c r="CX24" s="71"/>
      <c r="CY24" s="71"/>
      <c r="CZ24" s="71"/>
      <c r="DA24" s="71"/>
      <c r="DB24" s="71"/>
      <c r="DC24" s="71"/>
      <c r="DD24" s="71"/>
      <c r="DE24" s="71"/>
      <c r="DF24" s="71"/>
      <c r="DG24" s="71"/>
      <c r="DH24" s="71"/>
      <c r="DI24" s="71"/>
      <c r="DJ24" s="71"/>
      <c r="DK24" s="71"/>
      <c r="DL24" s="71"/>
      <c r="DM24" s="71"/>
      <c r="DN24" s="71"/>
      <c r="DO24" s="71"/>
      <c r="DP24" s="71"/>
      <c r="DQ24" s="71"/>
      <c r="DR24" s="71"/>
      <c r="DS24" s="71"/>
      <c r="DT24" s="71"/>
      <c r="DU24" s="71"/>
      <c r="DV24" s="71"/>
      <c r="DW24" s="71"/>
      <c r="DX24" s="71"/>
      <c r="DY24" s="71"/>
      <c r="DZ24" s="71"/>
      <c r="EA24" s="71"/>
      <c r="EB24" s="71"/>
      <c r="EC24" s="71"/>
      <c r="ED24" s="71"/>
      <c r="EE24" s="71"/>
      <c r="EF24" s="71"/>
      <c r="EG24" s="71"/>
      <c r="EH24" s="71"/>
      <c r="EI24" s="71"/>
      <c r="EJ24" s="71"/>
      <c r="EK24" s="71"/>
      <c r="EL24" s="71"/>
      <c r="EM24" s="71"/>
      <c r="EN24" s="71"/>
      <c r="EO24" s="71"/>
      <c r="EP24" s="71"/>
      <c r="EQ24" s="71"/>
      <c r="ER24" s="71"/>
      <c r="ES24" s="71"/>
      <c r="ET24" s="71"/>
      <c r="EU24" s="71"/>
      <c r="EV24" s="71"/>
      <c r="EW24" s="71"/>
      <c r="EX24" s="71"/>
      <c r="EY24" s="71"/>
      <c r="EZ24" s="71"/>
      <c r="FA24" s="71"/>
      <c r="FB24" s="71"/>
      <c r="FC24" s="71"/>
      <c r="FD24" s="71"/>
      <c r="FE24" s="71"/>
      <c r="FF24" s="71"/>
      <c r="FG24" s="71"/>
      <c r="FH24" s="71"/>
      <c r="FI24" s="71"/>
      <c r="FJ24" s="71"/>
      <c r="FK24" s="71"/>
      <c r="FL24" s="71"/>
      <c r="FM24" s="71"/>
      <c r="FN24" s="71"/>
      <c r="FO24" s="71"/>
      <c r="FP24" s="71"/>
      <c r="FQ24" s="71"/>
      <c r="FR24" s="71"/>
      <c r="FS24" s="71"/>
      <c r="FT24" s="71"/>
      <c r="FU24" s="71"/>
      <c r="FV24" s="71"/>
      <c r="FW24" s="71"/>
      <c r="FX24" s="71"/>
      <c r="FY24" s="71"/>
      <c r="FZ24" s="71"/>
      <c r="GA24" s="71"/>
      <c r="GB24" s="71"/>
      <c r="GC24" s="71"/>
      <c r="GD24" s="71"/>
      <c r="GE24" s="71"/>
      <c r="GF24" s="71"/>
      <c r="GG24" s="71"/>
      <c r="GH24" s="71"/>
      <c r="GI24" s="71"/>
      <c r="GJ24" s="71"/>
      <c r="GK24" s="71"/>
      <c r="GL24" s="71"/>
      <c r="GM24" s="71"/>
      <c r="GN24" s="71"/>
      <c r="GO24" s="71"/>
      <c r="GP24" s="71"/>
      <c r="GQ24" s="71"/>
      <c r="GR24" s="71"/>
      <c r="GS24" s="71"/>
      <c r="GT24" s="71"/>
      <c r="GU24" s="71"/>
      <c r="GV24" s="71"/>
      <c r="GW24" s="71"/>
      <c r="GX24" s="71"/>
      <c r="GY24" s="71"/>
      <c r="GZ24" s="71"/>
      <c r="HA24" s="71"/>
      <c r="HB24" s="71"/>
      <c r="HC24" s="71"/>
      <c r="HD24" s="71"/>
      <c r="HE24" s="71"/>
      <c r="HF24" s="71"/>
      <c r="HG24" s="71"/>
      <c r="HH24" s="71"/>
      <c r="HI24" s="71"/>
      <c r="HJ24" s="71"/>
      <c r="HK24" s="71"/>
      <c r="HL24" s="71"/>
      <c r="HM24" s="71"/>
      <c r="HN24" s="71"/>
      <c r="HO24" s="71"/>
      <c r="HP24" s="71"/>
      <c r="HQ24" s="71"/>
      <c r="HR24" s="71"/>
      <c r="HS24" s="71"/>
      <c r="HT24" s="71"/>
      <c r="HU24" s="71"/>
      <c r="HV24" s="71"/>
      <c r="HW24" s="71"/>
      <c r="HX24" s="71"/>
      <c r="HY24" s="71"/>
      <c r="HZ24" s="71"/>
    </row>
    <row r="25" spans="1:234" ht="94.5" x14ac:dyDescent="0.25">
      <c r="A25" s="96" t="s">
        <v>503</v>
      </c>
      <c r="B25" s="90">
        <f t="shared" si="1"/>
        <v>611624</v>
      </c>
      <c r="C25" s="90"/>
      <c r="D25" s="90">
        <v>101938</v>
      </c>
      <c r="E25" s="90"/>
      <c r="F25" s="90"/>
      <c r="G25" s="90"/>
      <c r="H25" s="90">
        <v>509686</v>
      </c>
      <c r="I25" s="90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71"/>
      <c r="BD25" s="71"/>
      <c r="BE25" s="71"/>
      <c r="BF25" s="71"/>
      <c r="BG25" s="71"/>
      <c r="BH25" s="71"/>
      <c r="BI25" s="71"/>
      <c r="BJ25" s="71"/>
      <c r="BK25" s="71"/>
      <c r="BL25" s="71"/>
      <c r="BM25" s="71"/>
      <c r="BN25" s="71"/>
      <c r="BO25" s="71"/>
      <c r="BP25" s="71"/>
      <c r="BQ25" s="71"/>
      <c r="BR25" s="71"/>
      <c r="BS25" s="71"/>
      <c r="BT25" s="71"/>
      <c r="BU25" s="71"/>
      <c r="BV25" s="71"/>
      <c r="BW25" s="71"/>
      <c r="BX25" s="71"/>
      <c r="BY25" s="71"/>
      <c r="BZ25" s="71"/>
      <c r="CA25" s="71"/>
      <c r="CB25" s="71"/>
      <c r="CC25" s="71"/>
      <c r="CD25" s="71"/>
      <c r="CE25" s="71"/>
      <c r="CF25" s="71"/>
      <c r="CG25" s="71"/>
      <c r="CH25" s="71"/>
      <c r="CI25" s="71"/>
      <c r="CJ25" s="71"/>
      <c r="CK25" s="71"/>
      <c r="CL25" s="71"/>
      <c r="CM25" s="71"/>
      <c r="CN25" s="71"/>
      <c r="CO25" s="71"/>
      <c r="CP25" s="71"/>
      <c r="CQ25" s="71"/>
      <c r="CR25" s="71"/>
      <c r="CS25" s="71"/>
      <c r="CT25" s="71"/>
      <c r="CU25" s="71"/>
      <c r="CV25" s="71"/>
      <c r="CW25" s="71"/>
      <c r="CX25" s="71"/>
      <c r="CY25" s="71"/>
      <c r="CZ25" s="71"/>
      <c r="DA25" s="71"/>
      <c r="DB25" s="71"/>
      <c r="DC25" s="71"/>
      <c r="DD25" s="71"/>
      <c r="DE25" s="71"/>
      <c r="DF25" s="71"/>
      <c r="DG25" s="71"/>
      <c r="DH25" s="71"/>
      <c r="DI25" s="71"/>
      <c r="DJ25" s="71"/>
      <c r="DK25" s="71"/>
      <c r="DL25" s="71"/>
      <c r="DM25" s="71"/>
      <c r="DN25" s="71"/>
      <c r="DO25" s="71"/>
      <c r="DP25" s="71"/>
      <c r="DQ25" s="71"/>
      <c r="DR25" s="71"/>
      <c r="DS25" s="71"/>
      <c r="DT25" s="71"/>
      <c r="DU25" s="71"/>
      <c r="DV25" s="71"/>
      <c r="DW25" s="71"/>
      <c r="DX25" s="71"/>
      <c r="DY25" s="71"/>
      <c r="DZ25" s="71"/>
      <c r="EA25" s="71"/>
      <c r="EB25" s="71"/>
      <c r="EC25" s="71"/>
      <c r="ED25" s="71"/>
      <c r="EE25" s="71"/>
      <c r="EF25" s="71"/>
      <c r="EG25" s="71"/>
      <c r="EH25" s="71"/>
      <c r="EI25" s="71"/>
      <c r="EJ25" s="71"/>
      <c r="EK25" s="71"/>
      <c r="EL25" s="71"/>
      <c r="EM25" s="71"/>
      <c r="EN25" s="71"/>
      <c r="EO25" s="71"/>
      <c r="EP25" s="71"/>
      <c r="EQ25" s="71"/>
      <c r="ER25" s="71"/>
      <c r="ES25" s="71"/>
      <c r="ET25" s="71"/>
      <c r="EU25" s="71"/>
      <c r="EV25" s="71"/>
      <c r="EW25" s="71"/>
      <c r="EX25" s="71"/>
      <c r="EY25" s="71"/>
      <c r="EZ25" s="71"/>
      <c r="FA25" s="71"/>
      <c r="FB25" s="71"/>
      <c r="FC25" s="71"/>
      <c r="FD25" s="71"/>
      <c r="FE25" s="71"/>
      <c r="FF25" s="71"/>
      <c r="FG25" s="71"/>
      <c r="FH25" s="71"/>
      <c r="FI25" s="71"/>
      <c r="FJ25" s="71"/>
      <c r="FK25" s="71"/>
      <c r="FL25" s="71"/>
      <c r="FM25" s="71"/>
      <c r="FN25" s="71"/>
      <c r="FO25" s="71"/>
      <c r="FP25" s="71"/>
      <c r="FQ25" s="71"/>
      <c r="FR25" s="71"/>
      <c r="FS25" s="71"/>
      <c r="FT25" s="71"/>
      <c r="FU25" s="71"/>
      <c r="FV25" s="71"/>
      <c r="FW25" s="71"/>
      <c r="FX25" s="71"/>
      <c r="FY25" s="71"/>
      <c r="FZ25" s="71"/>
      <c r="GA25" s="71"/>
      <c r="GB25" s="71"/>
      <c r="GC25" s="71"/>
      <c r="GD25" s="71"/>
      <c r="GE25" s="71"/>
      <c r="GF25" s="71"/>
      <c r="GG25" s="71"/>
      <c r="GH25" s="71"/>
      <c r="GI25" s="71"/>
      <c r="GJ25" s="71"/>
      <c r="GK25" s="71"/>
      <c r="GL25" s="71"/>
      <c r="GM25" s="71"/>
      <c r="GN25" s="71"/>
      <c r="GO25" s="71"/>
      <c r="GP25" s="71"/>
      <c r="GQ25" s="71"/>
      <c r="GR25" s="71"/>
      <c r="GS25" s="71"/>
      <c r="GT25" s="71"/>
      <c r="GU25" s="71"/>
      <c r="GV25" s="71"/>
      <c r="GW25" s="71"/>
      <c r="GX25" s="71"/>
      <c r="GY25" s="71"/>
      <c r="GZ25" s="71"/>
      <c r="HA25" s="71"/>
      <c r="HB25" s="71"/>
      <c r="HC25" s="71"/>
      <c r="HD25" s="71"/>
      <c r="HE25" s="71"/>
      <c r="HF25" s="71"/>
      <c r="HG25" s="71"/>
      <c r="HH25" s="71"/>
      <c r="HI25" s="71"/>
      <c r="HJ25" s="71"/>
      <c r="HK25" s="71"/>
      <c r="HL25" s="71"/>
      <c r="HM25" s="71"/>
      <c r="HN25" s="71"/>
      <c r="HO25" s="71"/>
      <c r="HP25" s="71"/>
      <c r="HQ25" s="71"/>
      <c r="HR25" s="71"/>
      <c r="HS25" s="71"/>
      <c r="HT25" s="71"/>
      <c r="HU25" s="71"/>
      <c r="HV25" s="71"/>
      <c r="HW25" s="71"/>
      <c r="HX25" s="71"/>
      <c r="HY25" s="71"/>
      <c r="HZ25" s="71"/>
    </row>
    <row r="26" spans="1:234" x14ac:dyDescent="0.25">
      <c r="A26" s="85" t="s">
        <v>504</v>
      </c>
      <c r="B26" s="86">
        <f t="shared" si="1"/>
        <v>297000</v>
      </c>
      <c r="C26" s="86">
        <f t="shared" ref="C26:I26" si="9">SUM(C27)</f>
        <v>0</v>
      </c>
      <c r="D26" s="86">
        <f t="shared" si="9"/>
        <v>0</v>
      </c>
      <c r="E26" s="86">
        <f t="shared" si="9"/>
        <v>0</v>
      </c>
      <c r="F26" s="86">
        <f t="shared" si="9"/>
        <v>297000</v>
      </c>
      <c r="G26" s="86">
        <f t="shared" si="9"/>
        <v>0</v>
      </c>
      <c r="H26" s="86">
        <f t="shared" si="9"/>
        <v>0</v>
      </c>
      <c r="I26" s="86">
        <f t="shared" si="9"/>
        <v>0</v>
      </c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4"/>
      <c r="AU26" s="84"/>
      <c r="AV26" s="84"/>
      <c r="AW26" s="84"/>
      <c r="AX26" s="84"/>
      <c r="AY26" s="84"/>
      <c r="AZ26" s="84"/>
      <c r="BA26" s="84"/>
      <c r="BB26" s="84"/>
      <c r="BC26" s="84"/>
      <c r="BD26" s="84"/>
      <c r="BE26" s="84"/>
      <c r="BF26" s="84"/>
      <c r="BG26" s="84"/>
      <c r="BH26" s="84"/>
      <c r="BI26" s="84"/>
      <c r="BJ26" s="84"/>
      <c r="BK26" s="84"/>
      <c r="BL26" s="84"/>
      <c r="BM26" s="84"/>
      <c r="BN26" s="84"/>
      <c r="BO26" s="84"/>
      <c r="BP26" s="84"/>
      <c r="BQ26" s="84"/>
      <c r="BR26" s="84"/>
      <c r="BS26" s="84"/>
      <c r="BT26" s="84"/>
      <c r="BU26" s="84"/>
      <c r="BV26" s="84"/>
      <c r="BW26" s="84"/>
      <c r="BX26" s="84"/>
      <c r="BY26" s="84"/>
      <c r="BZ26" s="84"/>
      <c r="CA26" s="84"/>
      <c r="CB26" s="84"/>
      <c r="CC26" s="84"/>
      <c r="CD26" s="84"/>
      <c r="CE26" s="84"/>
      <c r="CF26" s="84"/>
      <c r="CG26" s="84"/>
      <c r="CH26" s="84"/>
      <c r="CI26" s="84"/>
      <c r="CJ26" s="84"/>
      <c r="CK26" s="84"/>
      <c r="CL26" s="84"/>
      <c r="CM26" s="84"/>
      <c r="CN26" s="84"/>
      <c r="CO26" s="84"/>
      <c r="CP26" s="84"/>
      <c r="CQ26" s="84"/>
      <c r="CR26" s="84"/>
      <c r="CS26" s="84"/>
      <c r="CT26" s="84"/>
      <c r="CU26" s="84"/>
      <c r="CV26" s="84"/>
      <c r="CW26" s="84"/>
      <c r="CX26" s="84"/>
      <c r="CY26" s="84"/>
      <c r="CZ26" s="84"/>
      <c r="DA26" s="84"/>
      <c r="DB26" s="84"/>
      <c r="DC26" s="84"/>
      <c r="DD26" s="84"/>
      <c r="DE26" s="84"/>
      <c r="DF26" s="84"/>
      <c r="DG26" s="84"/>
      <c r="DH26" s="84"/>
      <c r="DI26" s="84"/>
      <c r="DJ26" s="84"/>
      <c r="DK26" s="84"/>
      <c r="DL26" s="84"/>
      <c r="DM26" s="84"/>
      <c r="DN26" s="84"/>
      <c r="DO26" s="84"/>
      <c r="DP26" s="84"/>
      <c r="DQ26" s="84"/>
      <c r="DR26" s="84"/>
      <c r="DS26" s="84"/>
      <c r="DT26" s="84"/>
      <c r="DU26" s="84"/>
      <c r="DV26" s="84"/>
      <c r="DW26" s="84"/>
      <c r="DX26" s="84"/>
      <c r="DY26" s="84"/>
      <c r="DZ26" s="84"/>
      <c r="EA26" s="84"/>
      <c r="EB26" s="84"/>
      <c r="EC26" s="84"/>
      <c r="ED26" s="84"/>
      <c r="EE26" s="84"/>
      <c r="EF26" s="84"/>
      <c r="EG26" s="84"/>
      <c r="EH26" s="84"/>
      <c r="EI26" s="84"/>
      <c r="EJ26" s="84"/>
      <c r="EK26" s="84"/>
      <c r="EL26" s="84"/>
      <c r="EM26" s="84"/>
      <c r="EN26" s="84"/>
      <c r="EO26" s="84"/>
      <c r="EP26" s="84"/>
      <c r="EQ26" s="84"/>
      <c r="ER26" s="84"/>
      <c r="ES26" s="84"/>
      <c r="ET26" s="84"/>
      <c r="EU26" s="84"/>
      <c r="EV26" s="84"/>
      <c r="EW26" s="84"/>
      <c r="EX26" s="84"/>
      <c r="EY26" s="84"/>
      <c r="EZ26" s="84"/>
      <c r="FA26" s="84"/>
      <c r="FB26" s="84"/>
      <c r="FC26" s="84"/>
      <c r="FD26" s="84"/>
      <c r="FE26" s="84"/>
      <c r="FF26" s="84"/>
      <c r="FG26" s="84"/>
      <c r="FH26" s="84"/>
      <c r="FI26" s="84"/>
      <c r="FJ26" s="84"/>
      <c r="FK26" s="84"/>
      <c r="FL26" s="84"/>
      <c r="FM26" s="84"/>
      <c r="FN26" s="84"/>
      <c r="FO26" s="84"/>
      <c r="FP26" s="84"/>
      <c r="FQ26" s="84"/>
      <c r="FR26" s="84"/>
      <c r="FS26" s="84"/>
      <c r="FT26" s="84"/>
      <c r="FU26" s="84"/>
      <c r="FV26" s="84"/>
      <c r="FW26" s="84"/>
      <c r="FX26" s="84"/>
      <c r="FY26" s="84"/>
      <c r="FZ26" s="84"/>
      <c r="GA26" s="84"/>
      <c r="GB26" s="84"/>
      <c r="GC26" s="84"/>
      <c r="GD26" s="84"/>
      <c r="GE26" s="84"/>
      <c r="GF26" s="84"/>
      <c r="GG26" s="84"/>
      <c r="GH26" s="84"/>
      <c r="GI26" s="84"/>
      <c r="GJ26" s="84"/>
      <c r="GK26" s="84"/>
      <c r="GL26" s="84"/>
      <c r="GM26" s="84"/>
      <c r="GN26" s="84"/>
      <c r="GO26" s="84"/>
      <c r="GP26" s="84"/>
      <c r="GQ26" s="84"/>
      <c r="GR26" s="84"/>
      <c r="GS26" s="84"/>
      <c r="GT26" s="84"/>
      <c r="GU26" s="84"/>
      <c r="GV26" s="84"/>
      <c r="GW26" s="84"/>
      <c r="GX26" s="84"/>
      <c r="GY26" s="84"/>
      <c r="GZ26" s="84"/>
      <c r="HA26" s="84"/>
      <c r="HB26" s="84"/>
      <c r="HC26" s="84"/>
      <c r="HD26" s="84"/>
      <c r="HE26" s="84"/>
      <c r="HF26" s="84"/>
      <c r="HG26" s="84"/>
      <c r="HH26" s="84"/>
      <c r="HI26" s="84"/>
      <c r="HJ26" s="84"/>
      <c r="HK26" s="84"/>
      <c r="HL26" s="84"/>
      <c r="HM26" s="84"/>
      <c r="HN26" s="84"/>
      <c r="HO26" s="84"/>
      <c r="HP26" s="84"/>
      <c r="HQ26" s="84"/>
      <c r="HR26" s="84"/>
      <c r="HS26" s="84"/>
      <c r="HT26" s="84"/>
      <c r="HU26" s="84"/>
      <c r="HV26" s="84"/>
      <c r="HW26" s="84"/>
      <c r="HX26" s="84"/>
      <c r="HY26" s="84"/>
      <c r="HZ26" s="84"/>
    </row>
    <row r="27" spans="1:234" x14ac:dyDescent="0.25">
      <c r="A27" s="85" t="s">
        <v>491</v>
      </c>
      <c r="B27" s="86">
        <f t="shared" si="1"/>
        <v>297000</v>
      </c>
      <c r="C27" s="86">
        <f t="shared" ref="C27:I27" si="10">SUM(C28:C28)</f>
        <v>0</v>
      </c>
      <c r="D27" s="86">
        <f t="shared" si="10"/>
        <v>0</v>
      </c>
      <c r="E27" s="86">
        <f t="shared" si="10"/>
        <v>0</v>
      </c>
      <c r="F27" s="86">
        <f t="shared" si="10"/>
        <v>297000</v>
      </c>
      <c r="G27" s="86">
        <f t="shared" si="10"/>
        <v>0</v>
      </c>
      <c r="H27" s="86">
        <f t="shared" si="10"/>
        <v>0</v>
      </c>
      <c r="I27" s="86">
        <f t="shared" si="10"/>
        <v>0</v>
      </c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  <c r="AP27" s="84"/>
      <c r="AQ27" s="84"/>
      <c r="AR27" s="84"/>
      <c r="AS27" s="84"/>
      <c r="AT27" s="84"/>
      <c r="AU27" s="84"/>
      <c r="AV27" s="84"/>
      <c r="AW27" s="84"/>
      <c r="AX27" s="84"/>
      <c r="AY27" s="84"/>
      <c r="AZ27" s="84"/>
      <c r="BA27" s="84"/>
      <c r="BB27" s="84"/>
      <c r="BC27" s="84"/>
      <c r="BD27" s="84"/>
      <c r="BE27" s="84"/>
      <c r="BF27" s="84"/>
      <c r="BG27" s="84"/>
      <c r="BH27" s="84"/>
      <c r="BI27" s="84"/>
      <c r="BJ27" s="84"/>
      <c r="BK27" s="84"/>
      <c r="BL27" s="84"/>
      <c r="BM27" s="84"/>
      <c r="BN27" s="84"/>
      <c r="BO27" s="84"/>
      <c r="BP27" s="84"/>
      <c r="BQ27" s="84"/>
      <c r="BR27" s="84"/>
      <c r="BS27" s="84"/>
      <c r="BT27" s="84"/>
      <c r="BU27" s="84"/>
      <c r="BV27" s="84"/>
      <c r="BW27" s="84"/>
      <c r="BX27" s="84"/>
      <c r="BY27" s="84"/>
      <c r="BZ27" s="84"/>
      <c r="CA27" s="84"/>
      <c r="CB27" s="84"/>
      <c r="CC27" s="84"/>
      <c r="CD27" s="84"/>
      <c r="CE27" s="84"/>
      <c r="CF27" s="84"/>
      <c r="CG27" s="84"/>
      <c r="CH27" s="84"/>
      <c r="CI27" s="84"/>
      <c r="CJ27" s="84"/>
      <c r="CK27" s="84"/>
      <c r="CL27" s="84"/>
      <c r="CM27" s="84"/>
      <c r="CN27" s="84"/>
      <c r="CO27" s="84"/>
      <c r="CP27" s="84"/>
      <c r="CQ27" s="84"/>
      <c r="CR27" s="84"/>
      <c r="CS27" s="84"/>
      <c r="CT27" s="84"/>
      <c r="CU27" s="84"/>
      <c r="CV27" s="84"/>
      <c r="CW27" s="84"/>
      <c r="CX27" s="84"/>
      <c r="CY27" s="84"/>
      <c r="CZ27" s="84"/>
      <c r="DA27" s="84"/>
      <c r="DB27" s="84"/>
      <c r="DC27" s="84"/>
      <c r="DD27" s="84"/>
      <c r="DE27" s="84"/>
      <c r="DF27" s="84"/>
      <c r="DG27" s="84"/>
      <c r="DH27" s="84"/>
      <c r="DI27" s="84"/>
      <c r="DJ27" s="84"/>
      <c r="DK27" s="84"/>
      <c r="DL27" s="84"/>
      <c r="DM27" s="84"/>
      <c r="DN27" s="84"/>
      <c r="DO27" s="84"/>
      <c r="DP27" s="84"/>
      <c r="DQ27" s="84"/>
      <c r="DR27" s="84"/>
      <c r="DS27" s="84"/>
      <c r="DT27" s="84"/>
      <c r="DU27" s="84"/>
      <c r="DV27" s="84"/>
      <c r="DW27" s="84"/>
      <c r="DX27" s="84"/>
      <c r="DY27" s="84"/>
      <c r="DZ27" s="84"/>
      <c r="EA27" s="84"/>
      <c r="EB27" s="84"/>
      <c r="EC27" s="84"/>
      <c r="ED27" s="84"/>
      <c r="EE27" s="84"/>
      <c r="EF27" s="84"/>
      <c r="EG27" s="84"/>
      <c r="EH27" s="84"/>
      <c r="EI27" s="84"/>
      <c r="EJ27" s="84"/>
      <c r="EK27" s="84"/>
      <c r="EL27" s="84"/>
      <c r="EM27" s="84"/>
      <c r="EN27" s="84"/>
      <c r="EO27" s="84"/>
      <c r="EP27" s="84"/>
      <c r="EQ27" s="84"/>
      <c r="ER27" s="84"/>
      <c r="ES27" s="84"/>
      <c r="ET27" s="84"/>
      <c r="EU27" s="84"/>
      <c r="EV27" s="84"/>
      <c r="EW27" s="84"/>
      <c r="EX27" s="84"/>
      <c r="EY27" s="84"/>
      <c r="EZ27" s="84"/>
      <c r="FA27" s="84"/>
      <c r="FB27" s="84"/>
      <c r="FC27" s="84"/>
      <c r="FD27" s="84"/>
      <c r="FE27" s="84"/>
      <c r="FF27" s="84"/>
      <c r="FG27" s="84"/>
      <c r="FH27" s="84"/>
      <c r="FI27" s="84"/>
      <c r="FJ27" s="84"/>
      <c r="FK27" s="84"/>
      <c r="FL27" s="71"/>
      <c r="FM27" s="71"/>
      <c r="FN27" s="71"/>
      <c r="FO27" s="71"/>
      <c r="FP27" s="71"/>
      <c r="FQ27" s="71"/>
      <c r="FR27" s="71"/>
      <c r="FS27" s="71"/>
      <c r="FT27" s="71"/>
      <c r="FU27" s="71"/>
      <c r="FV27" s="71"/>
      <c r="FW27" s="71"/>
      <c r="FX27" s="71"/>
      <c r="FY27" s="71"/>
      <c r="FZ27" s="71"/>
      <c r="GA27" s="71"/>
      <c r="GB27" s="71"/>
      <c r="GC27" s="71"/>
      <c r="GD27" s="71"/>
      <c r="GE27" s="71"/>
      <c r="GF27" s="71"/>
      <c r="GG27" s="71"/>
      <c r="GH27" s="71"/>
      <c r="GI27" s="71"/>
      <c r="GJ27" s="71"/>
      <c r="GK27" s="71"/>
      <c r="GL27" s="71"/>
      <c r="GM27" s="71"/>
      <c r="GN27" s="71"/>
      <c r="GO27" s="71"/>
      <c r="GP27" s="71"/>
      <c r="GQ27" s="71"/>
      <c r="GR27" s="71"/>
      <c r="GS27" s="71"/>
      <c r="GT27" s="71"/>
      <c r="GU27" s="71"/>
      <c r="GV27" s="71"/>
      <c r="GW27" s="71"/>
      <c r="GX27" s="71"/>
      <c r="GY27" s="71"/>
      <c r="GZ27" s="71"/>
      <c r="HA27" s="71"/>
      <c r="HB27" s="71"/>
      <c r="HC27" s="71"/>
      <c r="HD27" s="71"/>
      <c r="HE27" s="71"/>
      <c r="HF27" s="71"/>
      <c r="HG27" s="71"/>
      <c r="HH27" s="71"/>
      <c r="HI27" s="71"/>
      <c r="HJ27" s="71"/>
      <c r="HK27" s="71"/>
      <c r="HL27" s="71"/>
      <c r="HM27" s="71"/>
      <c r="HN27" s="71"/>
      <c r="HO27" s="71"/>
      <c r="HP27" s="71"/>
      <c r="HQ27" s="71"/>
      <c r="HR27" s="71"/>
      <c r="HS27" s="71"/>
      <c r="HT27" s="71"/>
      <c r="HU27" s="71"/>
      <c r="HV27" s="71"/>
      <c r="HW27" s="71"/>
      <c r="HX27" s="71"/>
      <c r="HY27" s="71"/>
      <c r="HZ27" s="71"/>
    </row>
    <row r="28" spans="1:234" ht="47.25" x14ac:dyDescent="0.25">
      <c r="A28" s="97" t="s">
        <v>505</v>
      </c>
      <c r="B28" s="90">
        <f t="shared" si="1"/>
        <v>297000</v>
      </c>
      <c r="C28" s="90">
        <v>0</v>
      </c>
      <c r="D28" s="90">
        <v>0</v>
      </c>
      <c r="E28" s="90">
        <v>0</v>
      </c>
      <c r="F28" s="90">
        <v>297000</v>
      </c>
      <c r="G28" s="90">
        <v>0</v>
      </c>
      <c r="H28" s="90">
        <v>0</v>
      </c>
      <c r="I28" s="90">
        <v>0</v>
      </c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71"/>
      <c r="BD28" s="71"/>
      <c r="BE28" s="71"/>
      <c r="BF28" s="71"/>
      <c r="BG28" s="71"/>
      <c r="BH28" s="71"/>
      <c r="BI28" s="71"/>
      <c r="BJ28" s="71"/>
      <c r="BK28" s="71"/>
      <c r="BL28" s="71"/>
      <c r="BM28" s="71"/>
      <c r="BN28" s="71"/>
      <c r="BO28" s="71"/>
      <c r="BP28" s="71"/>
      <c r="BQ28" s="71"/>
      <c r="BR28" s="71"/>
      <c r="BS28" s="71"/>
      <c r="BT28" s="71"/>
      <c r="BU28" s="71"/>
      <c r="BV28" s="71"/>
      <c r="BW28" s="71"/>
      <c r="BX28" s="71"/>
      <c r="BY28" s="71"/>
      <c r="BZ28" s="71"/>
      <c r="CA28" s="71"/>
      <c r="CB28" s="71"/>
      <c r="CC28" s="71"/>
      <c r="CD28" s="71"/>
      <c r="CE28" s="71"/>
      <c r="CF28" s="71"/>
      <c r="CG28" s="71"/>
      <c r="CH28" s="71"/>
      <c r="CI28" s="71"/>
      <c r="CJ28" s="71"/>
      <c r="CK28" s="71"/>
      <c r="CL28" s="71"/>
      <c r="CM28" s="71"/>
      <c r="CN28" s="71"/>
      <c r="CO28" s="71"/>
      <c r="CP28" s="71"/>
      <c r="CQ28" s="71"/>
      <c r="CR28" s="71"/>
      <c r="CS28" s="71"/>
      <c r="CT28" s="71"/>
      <c r="CU28" s="71"/>
      <c r="CV28" s="71"/>
      <c r="CW28" s="71"/>
      <c r="CX28" s="71"/>
      <c r="CY28" s="71"/>
      <c r="CZ28" s="71"/>
      <c r="DA28" s="71"/>
      <c r="DB28" s="71"/>
      <c r="DC28" s="71"/>
      <c r="DD28" s="71"/>
      <c r="DE28" s="71"/>
      <c r="DF28" s="71"/>
      <c r="DG28" s="71"/>
      <c r="DH28" s="71"/>
      <c r="DI28" s="71"/>
      <c r="DJ28" s="71"/>
      <c r="DK28" s="71"/>
      <c r="DL28" s="71"/>
      <c r="DM28" s="71"/>
      <c r="DN28" s="71"/>
      <c r="DO28" s="71"/>
      <c r="DP28" s="71"/>
      <c r="DQ28" s="71"/>
      <c r="DR28" s="71"/>
      <c r="DS28" s="71"/>
      <c r="DT28" s="71"/>
      <c r="DU28" s="71"/>
      <c r="DV28" s="71"/>
      <c r="DW28" s="71"/>
      <c r="DX28" s="71"/>
      <c r="DY28" s="71"/>
      <c r="DZ28" s="71"/>
      <c r="EA28" s="71"/>
      <c r="EB28" s="71"/>
      <c r="EC28" s="71"/>
      <c r="ED28" s="71"/>
      <c r="EE28" s="71"/>
      <c r="EF28" s="71"/>
      <c r="EG28" s="71"/>
      <c r="EH28" s="71"/>
      <c r="EI28" s="71"/>
      <c r="EJ28" s="71"/>
      <c r="EK28" s="71"/>
      <c r="EL28" s="71"/>
      <c r="EM28" s="71"/>
      <c r="EN28" s="71"/>
      <c r="EO28" s="71"/>
      <c r="EP28" s="71"/>
      <c r="EQ28" s="71"/>
      <c r="ER28" s="71"/>
      <c r="ES28" s="71"/>
      <c r="ET28" s="71"/>
      <c r="EU28" s="71"/>
      <c r="EV28" s="71"/>
      <c r="EW28" s="71"/>
      <c r="EX28" s="71"/>
      <c r="EY28" s="71"/>
      <c r="EZ28" s="71"/>
      <c r="FA28" s="71"/>
      <c r="FB28" s="71"/>
      <c r="FC28" s="71"/>
      <c r="FD28" s="71"/>
      <c r="FE28" s="71"/>
      <c r="FF28" s="71"/>
      <c r="FG28" s="71"/>
      <c r="FH28" s="71"/>
      <c r="FI28" s="71"/>
      <c r="FJ28" s="71"/>
      <c r="FK28" s="71"/>
      <c r="FL28" s="71"/>
      <c r="FM28" s="71"/>
      <c r="FN28" s="71"/>
      <c r="FO28" s="71"/>
      <c r="FP28" s="71"/>
      <c r="FQ28" s="71"/>
      <c r="FR28" s="71"/>
      <c r="FS28" s="71"/>
      <c r="FT28" s="71"/>
      <c r="FU28" s="71"/>
      <c r="FV28" s="71"/>
      <c r="FW28" s="71"/>
      <c r="FX28" s="71"/>
      <c r="FY28" s="71"/>
      <c r="FZ28" s="71"/>
      <c r="GA28" s="71"/>
      <c r="GB28" s="71"/>
      <c r="GC28" s="71"/>
      <c r="GD28" s="71"/>
      <c r="GE28" s="71"/>
      <c r="GF28" s="71"/>
      <c r="GG28" s="71"/>
      <c r="GH28" s="71"/>
      <c r="GI28" s="71"/>
      <c r="GJ28" s="71"/>
      <c r="GK28" s="71"/>
      <c r="GL28" s="71"/>
      <c r="GM28" s="71"/>
      <c r="GN28" s="71"/>
      <c r="GO28" s="71"/>
      <c r="GP28" s="71"/>
      <c r="GQ28" s="71"/>
      <c r="GR28" s="71"/>
      <c r="GS28" s="71"/>
      <c r="GT28" s="71"/>
      <c r="GU28" s="71"/>
      <c r="GV28" s="71"/>
      <c r="GW28" s="71"/>
      <c r="GX28" s="71"/>
      <c r="GY28" s="71"/>
      <c r="GZ28" s="71"/>
      <c r="HA28" s="71"/>
      <c r="HB28" s="71"/>
      <c r="HC28" s="71"/>
      <c r="HD28" s="71"/>
      <c r="HE28" s="71"/>
      <c r="HF28" s="71"/>
      <c r="HG28" s="71"/>
      <c r="HH28" s="71"/>
      <c r="HI28" s="71"/>
      <c r="HJ28" s="71"/>
      <c r="HK28" s="71"/>
      <c r="HL28" s="71"/>
      <c r="HM28" s="71"/>
      <c r="HN28" s="71"/>
      <c r="HO28" s="71"/>
      <c r="HP28" s="71"/>
      <c r="HQ28" s="71"/>
      <c r="HR28" s="71"/>
      <c r="HS28" s="71"/>
      <c r="HT28" s="71"/>
      <c r="HU28" s="71"/>
      <c r="HV28" s="71"/>
      <c r="HW28" s="71"/>
      <c r="HX28" s="71"/>
      <c r="HY28" s="71"/>
      <c r="HZ28" s="71"/>
    </row>
    <row r="29" spans="1:234" x14ac:dyDescent="0.25">
      <c r="A29" s="85" t="s">
        <v>506</v>
      </c>
      <c r="B29" s="86">
        <f t="shared" si="1"/>
        <v>-269059</v>
      </c>
      <c r="C29" s="86">
        <f t="shared" ref="C29:I29" si="11">SUM(C30)</f>
        <v>0</v>
      </c>
      <c r="D29" s="86">
        <f t="shared" si="11"/>
        <v>0</v>
      </c>
      <c r="E29" s="86">
        <f t="shared" si="11"/>
        <v>0</v>
      </c>
      <c r="F29" s="86">
        <f t="shared" si="11"/>
        <v>-269059</v>
      </c>
      <c r="G29" s="86">
        <f t="shared" si="11"/>
        <v>0</v>
      </c>
      <c r="H29" s="86">
        <f t="shared" si="11"/>
        <v>0</v>
      </c>
      <c r="I29" s="86">
        <f t="shared" si="11"/>
        <v>0</v>
      </c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1"/>
      <c r="BM29" s="71"/>
      <c r="BN29" s="71"/>
      <c r="BO29" s="71"/>
      <c r="BP29" s="71"/>
      <c r="BQ29" s="71"/>
      <c r="BR29" s="71"/>
      <c r="BS29" s="71"/>
      <c r="BT29" s="71"/>
      <c r="BU29" s="71"/>
      <c r="BV29" s="71"/>
      <c r="BW29" s="71"/>
      <c r="BX29" s="71"/>
      <c r="BY29" s="71"/>
      <c r="BZ29" s="71"/>
      <c r="CA29" s="71"/>
      <c r="CB29" s="71"/>
      <c r="CC29" s="71"/>
      <c r="CD29" s="71"/>
      <c r="CE29" s="71"/>
      <c r="CF29" s="71"/>
      <c r="CG29" s="71"/>
      <c r="CH29" s="71"/>
      <c r="CI29" s="71"/>
      <c r="CJ29" s="71"/>
      <c r="CK29" s="71"/>
      <c r="CL29" s="71"/>
      <c r="CM29" s="71"/>
      <c r="CN29" s="71"/>
      <c r="CO29" s="71"/>
      <c r="CP29" s="71"/>
      <c r="CQ29" s="71"/>
      <c r="CR29" s="71"/>
      <c r="CS29" s="71"/>
      <c r="CT29" s="71"/>
      <c r="CU29" s="71"/>
      <c r="CV29" s="71"/>
      <c r="CW29" s="71"/>
      <c r="CX29" s="71"/>
      <c r="CY29" s="71"/>
      <c r="CZ29" s="71"/>
      <c r="DA29" s="71"/>
      <c r="DB29" s="71"/>
      <c r="DC29" s="71"/>
      <c r="DD29" s="71"/>
      <c r="DE29" s="71"/>
      <c r="DF29" s="71"/>
      <c r="DG29" s="71"/>
      <c r="DH29" s="71"/>
      <c r="DI29" s="71"/>
      <c r="DJ29" s="71"/>
      <c r="DK29" s="71"/>
      <c r="DL29" s="71"/>
      <c r="DM29" s="71"/>
      <c r="DN29" s="71"/>
      <c r="DO29" s="71"/>
      <c r="DP29" s="71"/>
      <c r="DQ29" s="71"/>
      <c r="DR29" s="71"/>
      <c r="DS29" s="71"/>
      <c r="DT29" s="71"/>
      <c r="DU29" s="71"/>
      <c r="DV29" s="71"/>
      <c r="DW29" s="71"/>
      <c r="DX29" s="71"/>
      <c r="DY29" s="71"/>
      <c r="DZ29" s="71"/>
      <c r="EA29" s="71"/>
      <c r="EB29" s="71"/>
      <c r="EC29" s="71"/>
      <c r="ED29" s="71"/>
      <c r="EE29" s="71"/>
      <c r="EF29" s="71"/>
      <c r="EG29" s="71"/>
      <c r="EH29" s="71"/>
      <c r="EI29" s="71"/>
      <c r="EJ29" s="71"/>
      <c r="EK29" s="71"/>
      <c r="EL29" s="71"/>
      <c r="EM29" s="71"/>
      <c r="EN29" s="71"/>
      <c r="EO29" s="71"/>
      <c r="EP29" s="71"/>
      <c r="EQ29" s="71"/>
      <c r="ER29" s="71"/>
      <c r="ES29" s="71"/>
      <c r="ET29" s="71"/>
      <c r="EU29" s="71"/>
      <c r="EV29" s="71"/>
      <c r="EW29" s="71"/>
      <c r="EX29" s="71"/>
      <c r="EY29" s="71"/>
      <c r="EZ29" s="71"/>
      <c r="FA29" s="71"/>
      <c r="FB29" s="71"/>
      <c r="FC29" s="71"/>
      <c r="FD29" s="71"/>
      <c r="FE29" s="71"/>
      <c r="FF29" s="71"/>
      <c r="FG29" s="71"/>
      <c r="FH29" s="71"/>
      <c r="FI29" s="71"/>
      <c r="FJ29" s="71"/>
      <c r="FK29" s="71"/>
      <c r="FL29" s="71"/>
      <c r="FM29" s="71"/>
      <c r="FN29" s="71"/>
      <c r="FO29" s="71"/>
      <c r="FP29" s="71"/>
      <c r="FQ29" s="71"/>
      <c r="FR29" s="71"/>
      <c r="FS29" s="71"/>
      <c r="FT29" s="71"/>
      <c r="FU29" s="71"/>
      <c r="FV29" s="71"/>
      <c r="FW29" s="71"/>
      <c r="FX29" s="71"/>
      <c r="FY29" s="71"/>
      <c r="FZ29" s="71"/>
      <c r="GA29" s="71"/>
      <c r="GB29" s="71"/>
      <c r="GC29" s="71"/>
      <c r="GD29" s="71"/>
      <c r="GE29" s="71"/>
      <c r="GF29" s="71"/>
      <c r="GG29" s="71"/>
      <c r="GH29" s="71"/>
      <c r="GI29" s="71"/>
      <c r="GJ29" s="71"/>
      <c r="GK29" s="71"/>
      <c r="GL29" s="71"/>
      <c r="GM29" s="71"/>
      <c r="GN29" s="71"/>
      <c r="GO29" s="71"/>
      <c r="GP29" s="71"/>
      <c r="GQ29" s="71"/>
      <c r="GR29" s="71"/>
      <c r="GS29" s="71"/>
      <c r="GT29" s="71"/>
      <c r="GU29" s="71"/>
      <c r="GV29" s="71"/>
      <c r="GW29" s="71"/>
      <c r="GX29" s="71"/>
      <c r="GY29" s="71"/>
      <c r="GZ29" s="71"/>
      <c r="HA29" s="71"/>
      <c r="HB29" s="71"/>
      <c r="HC29" s="71"/>
      <c r="HD29" s="71"/>
      <c r="HE29" s="71"/>
      <c r="HF29" s="71"/>
      <c r="HG29" s="71"/>
      <c r="HH29" s="71"/>
      <c r="HI29" s="71"/>
      <c r="HJ29" s="71"/>
      <c r="HK29" s="71"/>
      <c r="HL29" s="71"/>
      <c r="HM29" s="71"/>
      <c r="HN29" s="71"/>
      <c r="HO29" s="71"/>
      <c r="HP29" s="71"/>
      <c r="HQ29" s="71"/>
      <c r="HR29" s="71"/>
      <c r="HS29" s="71"/>
      <c r="HT29" s="71"/>
      <c r="HU29" s="71"/>
      <c r="HV29" s="71"/>
      <c r="HW29" s="71"/>
      <c r="HX29" s="71"/>
      <c r="HY29" s="71"/>
      <c r="HZ29" s="71"/>
    </row>
    <row r="30" spans="1:234" x14ac:dyDescent="0.25">
      <c r="A30" s="85" t="s">
        <v>491</v>
      </c>
      <c r="B30" s="86">
        <f t="shared" si="1"/>
        <v>-269059</v>
      </c>
      <c r="C30" s="86">
        <f t="shared" ref="C30:I30" si="12">SUM(C31:C31)</f>
        <v>0</v>
      </c>
      <c r="D30" s="86">
        <f t="shared" si="12"/>
        <v>0</v>
      </c>
      <c r="E30" s="86">
        <f t="shared" si="12"/>
        <v>0</v>
      </c>
      <c r="F30" s="86">
        <f t="shared" si="12"/>
        <v>-269059</v>
      </c>
      <c r="G30" s="86">
        <f t="shared" si="12"/>
        <v>0</v>
      </c>
      <c r="H30" s="86">
        <f t="shared" si="12"/>
        <v>0</v>
      </c>
      <c r="I30" s="86">
        <f t="shared" si="12"/>
        <v>0</v>
      </c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84"/>
      <c r="AS30" s="84"/>
      <c r="AT30" s="84"/>
      <c r="AU30" s="84"/>
      <c r="AV30" s="84"/>
      <c r="AW30" s="84"/>
      <c r="AX30" s="84"/>
      <c r="AY30" s="84"/>
      <c r="AZ30" s="84"/>
      <c r="BA30" s="84"/>
      <c r="BB30" s="84"/>
      <c r="BC30" s="84"/>
      <c r="BD30" s="84"/>
      <c r="BE30" s="84"/>
      <c r="BF30" s="84"/>
      <c r="BG30" s="84"/>
      <c r="BH30" s="84"/>
      <c r="BI30" s="84"/>
      <c r="BJ30" s="84"/>
      <c r="BK30" s="84"/>
      <c r="BL30" s="84"/>
      <c r="BM30" s="84"/>
      <c r="BN30" s="84"/>
      <c r="BO30" s="84"/>
      <c r="BP30" s="84"/>
      <c r="BQ30" s="84"/>
      <c r="BR30" s="84"/>
      <c r="BS30" s="84"/>
      <c r="BT30" s="84"/>
      <c r="BU30" s="84"/>
      <c r="BV30" s="84"/>
      <c r="BW30" s="84"/>
      <c r="BX30" s="84"/>
      <c r="BY30" s="84"/>
      <c r="BZ30" s="84"/>
      <c r="CA30" s="84"/>
      <c r="CB30" s="84"/>
      <c r="CC30" s="84"/>
      <c r="CD30" s="84"/>
      <c r="CE30" s="84"/>
      <c r="CF30" s="84"/>
      <c r="CG30" s="84"/>
      <c r="CH30" s="84"/>
      <c r="CI30" s="84"/>
      <c r="CJ30" s="84"/>
      <c r="CK30" s="84"/>
      <c r="CL30" s="84"/>
      <c r="CM30" s="84"/>
      <c r="CN30" s="84"/>
      <c r="CO30" s="84"/>
      <c r="CP30" s="84"/>
      <c r="CQ30" s="84"/>
      <c r="CR30" s="84"/>
      <c r="CS30" s="84"/>
      <c r="CT30" s="84"/>
      <c r="CU30" s="84"/>
      <c r="CV30" s="84"/>
      <c r="CW30" s="84"/>
      <c r="CX30" s="84"/>
      <c r="CY30" s="84"/>
      <c r="CZ30" s="84"/>
      <c r="DA30" s="84"/>
      <c r="DB30" s="84"/>
      <c r="DC30" s="84"/>
      <c r="DD30" s="84"/>
      <c r="DE30" s="84"/>
      <c r="DF30" s="84"/>
      <c r="DG30" s="84"/>
      <c r="DH30" s="84"/>
      <c r="DI30" s="84"/>
      <c r="DJ30" s="84"/>
      <c r="DK30" s="84"/>
      <c r="DL30" s="84"/>
      <c r="DM30" s="84"/>
      <c r="DN30" s="84"/>
      <c r="DO30" s="84"/>
      <c r="DP30" s="84"/>
      <c r="DQ30" s="84"/>
      <c r="DR30" s="84"/>
      <c r="DS30" s="84"/>
      <c r="DT30" s="84"/>
      <c r="DU30" s="84"/>
      <c r="DV30" s="84"/>
      <c r="DW30" s="84"/>
      <c r="DX30" s="84"/>
      <c r="DY30" s="84"/>
      <c r="DZ30" s="84"/>
      <c r="EA30" s="84"/>
      <c r="EB30" s="84"/>
      <c r="EC30" s="84"/>
      <c r="ED30" s="84"/>
      <c r="EE30" s="84"/>
      <c r="EF30" s="84"/>
      <c r="EG30" s="84"/>
      <c r="EH30" s="84"/>
      <c r="EI30" s="84"/>
      <c r="EJ30" s="84"/>
      <c r="EK30" s="84"/>
      <c r="EL30" s="84"/>
      <c r="EM30" s="84"/>
      <c r="EN30" s="84"/>
      <c r="EO30" s="84"/>
      <c r="EP30" s="84"/>
      <c r="EQ30" s="84"/>
      <c r="ER30" s="84"/>
      <c r="ES30" s="84"/>
      <c r="ET30" s="84"/>
      <c r="EU30" s="84"/>
      <c r="EV30" s="84"/>
      <c r="EW30" s="84"/>
      <c r="EX30" s="84"/>
      <c r="EY30" s="84"/>
      <c r="EZ30" s="84"/>
      <c r="FA30" s="84"/>
      <c r="FB30" s="84"/>
      <c r="FC30" s="84"/>
      <c r="FD30" s="84"/>
      <c r="FE30" s="84"/>
      <c r="FF30" s="84"/>
      <c r="FG30" s="84"/>
      <c r="FH30" s="84"/>
      <c r="FI30" s="84"/>
      <c r="FJ30" s="84"/>
      <c r="FK30" s="84"/>
      <c r="FL30" s="71"/>
      <c r="FM30" s="71"/>
      <c r="FN30" s="71"/>
      <c r="FO30" s="71"/>
      <c r="FP30" s="71"/>
      <c r="FQ30" s="71"/>
      <c r="FR30" s="71"/>
      <c r="FS30" s="71"/>
      <c r="FT30" s="71"/>
      <c r="FU30" s="71"/>
      <c r="FV30" s="71"/>
      <c r="FW30" s="71"/>
      <c r="FX30" s="71"/>
      <c r="FY30" s="71"/>
      <c r="FZ30" s="71"/>
      <c r="GA30" s="71"/>
      <c r="GB30" s="71"/>
      <c r="GC30" s="71"/>
      <c r="GD30" s="71"/>
      <c r="GE30" s="71"/>
      <c r="GF30" s="71"/>
      <c r="GG30" s="71"/>
      <c r="GH30" s="71"/>
      <c r="GI30" s="71"/>
      <c r="GJ30" s="71"/>
      <c r="GK30" s="71"/>
      <c r="GL30" s="71"/>
      <c r="GM30" s="71"/>
      <c r="GN30" s="71"/>
      <c r="GO30" s="71"/>
      <c r="GP30" s="71"/>
      <c r="GQ30" s="71"/>
      <c r="GR30" s="71"/>
      <c r="GS30" s="71"/>
      <c r="GT30" s="71"/>
      <c r="GU30" s="71"/>
      <c r="GV30" s="71"/>
      <c r="GW30" s="71"/>
      <c r="GX30" s="71"/>
      <c r="GY30" s="71"/>
      <c r="GZ30" s="71"/>
      <c r="HA30" s="71"/>
      <c r="HB30" s="71"/>
      <c r="HC30" s="71"/>
      <c r="HD30" s="71"/>
      <c r="HE30" s="71"/>
      <c r="HF30" s="71"/>
      <c r="HG30" s="71"/>
      <c r="HH30" s="71"/>
      <c r="HI30" s="71"/>
      <c r="HJ30" s="71"/>
      <c r="HK30" s="71"/>
      <c r="HL30" s="71"/>
      <c r="HM30" s="71"/>
      <c r="HN30" s="71"/>
      <c r="HO30" s="71"/>
      <c r="HP30" s="71"/>
      <c r="HQ30" s="71"/>
      <c r="HR30" s="71"/>
      <c r="HS30" s="71"/>
      <c r="HT30" s="71"/>
      <c r="HU30" s="71"/>
      <c r="HV30" s="71"/>
      <c r="HW30" s="71"/>
      <c r="HX30" s="71"/>
      <c r="HY30" s="71"/>
      <c r="HZ30" s="71"/>
    </row>
    <row r="31" spans="1:234" ht="63" x14ac:dyDescent="0.25">
      <c r="A31" s="98" t="s">
        <v>507</v>
      </c>
      <c r="B31" s="90">
        <f t="shared" si="1"/>
        <v>-269059</v>
      </c>
      <c r="C31" s="90">
        <v>0</v>
      </c>
      <c r="D31" s="90">
        <v>0</v>
      </c>
      <c r="E31" s="90">
        <v>0</v>
      </c>
      <c r="F31" s="90">
        <v>-269059</v>
      </c>
      <c r="G31" s="90">
        <v>0</v>
      </c>
      <c r="H31" s="90">
        <v>0</v>
      </c>
      <c r="I31" s="90">
        <v>0</v>
      </c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71"/>
      <c r="BD31" s="71"/>
      <c r="BE31" s="71"/>
      <c r="BF31" s="71"/>
      <c r="BG31" s="71"/>
      <c r="BH31" s="71"/>
      <c r="BI31" s="71"/>
      <c r="BJ31" s="71"/>
      <c r="BK31" s="71"/>
      <c r="BL31" s="71"/>
      <c r="BM31" s="71"/>
      <c r="BN31" s="71"/>
      <c r="BO31" s="71"/>
      <c r="BP31" s="71"/>
      <c r="BQ31" s="71"/>
      <c r="BR31" s="71"/>
      <c r="BS31" s="71"/>
      <c r="BT31" s="71"/>
      <c r="BU31" s="71"/>
      <c r="BV31" s="71"/>
      <c r="BW31" s="71"/>
      <c r="BX31" s="71"/>
      <c r="BY31" s="71"/>
      <c r="BZ31" s="71"/>
      <c r="CA31" s="71"/>
      <c r="CB31" s="71"/>
      <c r="CC31" s="71"/>
      <c r="CD31" s="71"/>
      <c r="CE31" s="71"/>
      <c r="CF31" s="71"/>
      <c r="CG31" s="71"/>
      <c r="CH31" s="71"/>
      <c r="CI31" s="71"/>
      <c r="CJ31" s="71"/>
      <c r="CK31" s="71"/>
      <c r="CL31" s="71"/>
      <c r="CM31" s="71"/>
      <c r="CN31" s="71"/>
      <c r="CO31" s="71"/>
      <c r="CP31" s="71"/>
      <c r="CQ31" s="71"/>
      <c r="CR31" s="71"/>
      <c r="CS31" s="71"/>
      <c r="CT31" s="71"/>
      <c r="CU31" s="71"/>
      <c r="CV31" s="71"/>
      <c r="CW31" s="71"/>
      <c r="CX31" s="71"/>
      <c r="CY31" s="71"/>
      <c r="CZ31" s="71"/>
      <c r="DA31" s="71"/>
      <c r="DB31" s="71"/>
      <c r="DC31" s="71"/>
      <c r="DD31" s="71"/>
      <c r="DE31" s="71"/>
      <c r="DF31" s="71"/>
      <c r="DG31" s="71"/>
      <c r="DH31" s="71"/>
      <c r="DI31" s="71"/>
      <c r="DJ31" s="71"/>
      <c r="DK31" s="71"/>
      <c r="DL31" s="71"/>
      <c r="DM31" s="71"/>
      <c r="DN31" s="71"/>
      <c r="DO31" s="71"/>
      <c r="DP31" s="71"/>
      <c r="DQ31" s="71"/>
      <c r="DR31" s="71"/>
      <c r="DS31" s="71"/>
      <c r="DT31" s="71"/>
      <c r="DU31" s="71"/>
      <c r="DV31" s="71"/>
      <c r="DW31" s="71"/>
      <c r="DX31" s="71"/>
      <c r="DY31" s="71"/>
      <c r="DZ31" s="71"/>
      <c r="EA31" s="71"/>
      <c r="EB31" s="71"/>
      <c r="EC31" s="71"/>
      <c r="ED31" s="71"/>
      <c r="EE31" s="71"/>
      <c r="EF31" s="71"/>
      <c r="EG31" s="71"/>
      <c r="EH31" s="71"/>
      <c r="EI31" s="71"/>
      <c r="EJ31" s="71"/>
      <c r="EK31" s="71"/>
      <c r="EL31" s="71"/>
      <c r="EM31" s="71"/>
      <c r="EN31" s="71"/>
      <c r="EO31" s="71"/>
      <c r="EP31" s="71"/>
      <c r="EQ31" s="71"/>
      <c r="ER31" s="84"/>
      <c r="ES31" s="84"/>
      <c r="ET31" s="84"/>
      <c r="EU31" s="84"/>
      <c r="EV31" s="84"/>
      <c r="EW31" s="84"/>
      <c r="EX31" s="84"/>
      <c r="EY31" s="84"/>
      <c r="EZ31" s="84"/>
      <c r="FA31" s="84"/>
      <c r="FB31" s="84"/>
      <c r="FC31" s="84"/>
      <c r="FD31" s="84"/>
      <c r="FE31" s="84"/>
      <c r="FF31" s="84"/>
      <c r="FG31" s="84"/>
      <c r="FH31" s="84"/>
      <c r="FI31" s="84"/>
      <c r="FJ31" s="84"/>
      <c r="FK31" s="84"/>
      <c r="FL31" s="71"/>
      <c r="FM31" s="71"/>
      <c r="FN31" s="71"/>
      <c r="FO31" s="71"/>
      <c r="FP31" s="71"/>
      <c r="FQ31" s="71"/>
      <c r="FR31" s="71"/>
      <c r="FS31" s="71"/>
      <c r="FT31" s="71"/>
      <c r="FU31" s="71"/>
      <c r="FV31" s="71"/>
      <c r="FW31" s="71"/>
      <c r="FX31" s="71"/>
      <c r="FY31" s="71"/>
      <c r="FZ31" s="71"/>
      <c r="GA31" s="71"/>
      <c r="GB31" s="71"/>
      <c r="GC31" s="71"/>
      <c r="GD31" s="71"/>
      <c r="GE31" s="71"/>
      <c r="GF31" s="71"/>
      <c r="GG31" s="71"/>
      <c r="GH31" s="71"/>
      <c r="GI31" s="71"/>
      <c r="GJ31" s="71"/>
      <c r="GK31" s="71"/>
      <c r="GL31" s="71"/>
      <c r="GM31" s="71"/>
      <c r="GN31" s="71"/>
      <c r="GO31" s="71"/>
      <c r="GP31" s="71"/>
      <c r="GQ31" s="71"/>
      <c r="GR31" s="71"/>
      <c r="GS31" s="71"/>
      <c r="GT31" s="71"/>
      <c r="GU31" s="71"/>
      <c r="GV31" s="71"/>
      <c r="GW31" s="71"/>
      <c r="GX31" s="71"/>
      <c r="GY31" s="71"/>
      <c r="GZ31" s="71"/>
      <c r="HA31" s="71"/>
      <c r="HB31" s="71"/>
      <c r="HC31" s="71"/>
      <c r="HD31" s="71"/>
      <c r="HE31" s="71"/>
      <c r="HF31" s="71"/>
      <c r="HG31" s="71"/>
      <c r="HH31" s="71"/>
      <c r="HI31" s="71"/>
      <c r="HJ31" s="71"/>
      <c r="HK31" s="71"/>
      <c r="HL31" s="71"/>
      <c r="HM31" s="71"/>
      <c r="HN31" s="71"/>
      <c r="HO31" s="71"/>
      <c r="HP31" s="71"/>
      <c r="HQ31" s="71"/>
      <c r="HR31" s="71"/>
      <c r="HS31" s="71"/>
      <c r="HT31" s="71"/>
      <c r="HU31" s="71"/>
      <c r="HV31" s="71"/>
      <c r="HW31" s="71"/>
      <c r="HX31" s="71"/>
      <c r="HY31" s="71"/>
      <c r="HZ31" s="71"/>
    </row>
    <row r="32" spans="1:234" x14ac:dyDescent="0.25">
      <c r="A32" s="85" t="s">
        <v>508</v>
      </c>
      <c r="B32" s="86">
        <f t="shared" si="1"/>
        <v>1091954</v>
      </c>
      <c r="C32" s="86">
        <f>SUM(C33,C38,C61,C70,C79,C58)</f>
        <v>0</v>
      </c>
      <c r="D32" s="86">
        <f t="shared" ref="D32:I32" si="13">SUM(D33,D38,D61,D70,D79,D58)</f>
        <v>70281</v>
      </c>
      <c r="E32" s="86">
        <f t="shared" si="13"/>
        <v>28124</v>
      </c>
      <c r="F32" s="86">
        <f t="shared" si="13"/>
        <v>383027</v>
      </c>
      <c r="G32" s="86">
        <f t="shared" si="13"/>
        <v>102836</v>
      </c>
      <c r="H32" s="86">
        <f t="shared" si="13"/>
        <v>481376</v>
      </c>
      <c r="I32" s="86">
        <f t="shared" si="13"/>
        <v>26310</v>
      </c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1"/>
      <c r="BM32" s="71"/>
      <c r="BN32" s="71"/>
      <c r="BO32" s="71"/>
      <c r="BP32" s="71"/>
      <c r="BQ32" s="71"/>
      <c r="BR32" s="71"/>
      <c r="BS32" s="71"/>
      <c r="BT32" s="71"/>
      <c r="BU32" s="71"/>
      <c r="BV32" s="71"/>
      <c r="BW32" s="71"/>
      <c r="BX32" s="71"/>
      <c r="BY32" s="71"/>
      <c r="BZ32" s="71"/>
      <c r="CA32" s="71"/>
      <c r="CB32" s="71"/>
      <c r="CC32" s="71"/>
      <c r="CD32" s="71"/>
      <c r="CE32" s="71"/>
      <c r="CF32" s="71"/>
      <c r="CG32" s="71"/>
      <c r="CH32" s="71"/>
      <c r="CI32" s="71"/>
      <c r="CJ32" s="71"/>
      <c r="CK32" s="71"/>
      <c r="CL32" s="71"/>
      <c r="CM32" s="71"/>
      <c r="CN32" s="71"/>
      <c r="CO32" s="71"/>
      <c r="CP32" s="71"/>
      <c r="CQ32" s="71"/>
      <c r="CR32" s="71"/>
      <c r="CS32" s="71"/>
      <c r="CT32" s="71"/>
      <c r="CU32" s="71"/>
      <c r="CV32" s="71"/>
      <c r="CW32" s="71"/>
      <c r="CX32" s="71"/>
      <c r="CY32" s="71"/>
      <c r="CZ32" s="71"/>
      <c r="DA32" s="71"/>
      <c r="DB32" s="71"/>
      <c r="DC32" s="71"/>
      <c r="DD32" s="71"/>
      <c r="DE32" s="71"/>
      <c r="DF32" s="71"/>
      <c r="DG32" s="71"/>
      <c r="DH32" s="71"/>
      <c r="DI32" s="71"/>
      <c r="DJ32" s="71"/>
      <c r="DK32" s="71"/>
      <c r="DL32" s="71"/>
      <c r="DM32" s="71"/>
      <c r="DN32" s="71"/>
      <c r="DO32" s="71"/>
      <c r="DP32" s="71"/>
      <c r="DQ32" s="71"/>
      <c r="DR32" s="71"/>
      <c r="DS32" s="71"/>
      <c r="DT32" s="71"/>
      <c r="DU32" s="71"/>
      <c r="DV32" s="71"/>
      <c r="DW32" s="71"/>
      <c r="DX32" s="71"/>
      <c r="DY32" s="71"/>
      <c r="DZ32" s="71"/>
      <c r="EA32" s="71"/>
      <c r="EB32" s="71"/>
      <c r="EC32" s="71"/>
      <c r="ED32" s="71"/>
      <c r="EE32" s="71"/>
      <c r="EF32" s="71"/>
      <c r="EG32" s="71"/>
      <c r="EH32" s="71"/>
      <c r="EI32" s="71"/>
      <c r="EJ32" s="71"/>
      <c r="EK32" s="71"/>
      <c r="EL32" s="71"/>
      <c r="EM32" s="71"/>
      <c r="EN32" s="71"/>
      <c r="EO32" s="71"/>
      <c r="EP32" s="71"/>
      <c r="EQ32" s="71"/>
      <c r="ER32" s="71"/>
      <c r="ES32" s="71"/>
      <c r="ET32" s="71"/>
      <c r="EU32" s="71"/>
      <c r="EV32" s="71"/>
      <c r="EW32" s="71"/>
      <c r="EX32" s="71"/>
      <c r="EY32" s="71"/>
      <c r="EZ32" s="71"/>
      <c r="FA32" s="71"/>
      <c r="FB32" s="71"/>
      <c r="FC32" s="71"/>
      <c r="FD32" s="71"/>
      <c r="FE32" s="71"/>
      <c r="FF32" s="71"/>
      <c r="FG32" s="71"/>
      <c r="FH32" s="71"/>
      <c r="FI32" s="71"/>
      <c r="FJ32" s="71"/>
      <c r="FK32" s="71"/>
      <c r="FL32" s="71"/>
      <c r="FM32" s="71"/>
      <c r="FN32" s="71"/>
      <c r="FO32" s="71"/>
      <c r="FP32" s="71"/>
      <c r="FQ32" s="71"/>
      <c r="FR32" s="71"/>
      <c r="FS32" s="71"/>
      <c r="FT32" s="71"/>
      <c r="FU32" s="71"/>
      <c r="FV32" s="71"/>
      <c r="FW32" s="71"/>
      <c r="FX32" s="71"/>
      <c r="FY32" s="71"/>
      <c r="FZ32" s="71"/>
      <c r="GA32" s="71"/>
      <c r="GB32" s="71"/>
      <c r="GC32" s="71"/>
      <c r="GD32" s="71"/>
      <c r="GE32" s="71"/>
      <c r="GF32" s="71"/>
      <c r="GG32" s="71"/>
      <c r="GH32" s="71"/>
      <c r="GI32" s="71"/>
      <c r="GJ32" s="71"/>
      <c r="GK32" s="71"/>
      <c r="GL32" s="71"/>
      <c r="GM32" s="71"/>
      <c r="GN32" s="71"/>
      <c r="GO32" s="71"/>
      <c r="GP32" s="71"/>
      <c r="GQ32" s="71"/>
      <c r="GR32" s="71"/>
      <c r="GS32" s="71"/>
      <c r="GT32" s="71"/>
      <c r="GU32" s="71"/>
      <c r="GV32" s="71"/>
      <c r="GW32" s="71"/>
      <c r="GX32" s="71"/>
      <c r="GY32" s="71"/>
      <c r="GZ32" s="71"/>
      <c r="HA32" s="71"/>
      <c r="HB32" s="71"/>
      <c r="HC32" s="71"/>
      <c r="HD32" s="71"/>
      <c r="HE32" s="71"/>
      <c r="HF32" s="71"/>
      <c r="HG32" s="71"/>
      <c r="HH32" s="71"/>
      <c r="HI32" s="71"/>
      <c r="HJ32" s="71"/>
      <c r="HK32" s="71"/>
      <c r="HL32" s="71"/>
      <c r="HM32" s="71"/>
      <c r="HN32" s="71"/>
      <c r="HO32" s="71"/>
      <c r="HP32" s="71"/>
      <c r="HQ32" s="71"/>
      <c r="HR32" s="71"/>
      <c r="HS32" s="71"/>
      <c r="HT32" s="71"/>
      <c r="HU32" s="71"/>
      <c r="HV32" s="71"/>
      <c r="HW32" s="71"/>
      <c r="HX32" s="71"/>
      <c r="HY32" s="71"/>
      <c r="HZ32" s="71"/>
    </row>
    <row r="33" spans="1:234" x14ac:dyDescent="0.25">
      <c r="A33" s="85" t="s">
        <v>509</v>
      </c>
      <c r="B33" s="86">
        <f t="shared" si="1"/>
        <v>3805</v>
      </c>
      <c r="C33" s="86">
        <f>SUM(C34,C36)</f>
        <v>0</v>
      </c>
      <c r="D33" s="86">
        <f t="shared" ref="D33:I33" si="14">SUM(D34,D36)</f>
        <v>0</v>
      </c>
      <c r="E33" s="86">
        <f t="shared" si="14"/>
        <v>3805</v>
      </c>
      <c r="F33" s="86">
        <f t="shared" si="14"/>
        <v>0</v>
      </c>
      <c r="G33" s="86">
        <f t="shared" si="14"/>
        <v>0</v>
      </c>
      <c r="H33" s="86">
        <f t="shared" si="14"/>
        <v>0</v>
      </c>
      <c r="I33" s="86">
        <f t="shared" si="14"/>
        <v>0</v>
      </c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71"/>
      <c r="BD33" s="71"/>
      <c r="BE33" s="71"/>
      <c r="BF33" s="71"/>
      <c r="BG33" s="71"/>
      <c r="BH33" s="71"/>
      <c r="BI33" s="71"/>
      <c r="BJ33" s="71"/>
      <c r="BK33" s="71"/>
      <c r="BL33" s="71"/>
      <c r="BM33" s="71"/>
      <c r="BN33" s="71"/>
      <c r="BO33" s="71"/>
      <c r="BP33" s="71"/>
      <c r="BQ33" s="71"/>
      <c r="BR33" s="71"/>
      <c r="BS33" s="71"/>
      <c r="BT33" s="71"/>
      <c r="BU33" s="71"/>
      <c r="BV33" s="71"/>
      <c r="BW33" s="71"/>
      <c r="BX33" s="71"/>
      <c r="BY33" s="71"/>
      <c r="BZ33" s="71"/>
      <c r="CA33" s="71"/>
      <c r="CB33" s="71"/>
      <c r="CC33" s="71"/>
      <c r="CD33" s="71"/>
      <c r="CE33" s="71"/>
      <c r="CF33" s="71"/>
      <c r="CG33" s="71"/>
      <c r="CH33" s="71"/>
      <c r="CI33" s="71"/>
      <c r="CJ33" s="71"/>
      <c r="CK33" s="71"/>
      <c r="CL33" s="71"/>
      <c r="CM33" s="71"/>
      <c r="CN33" s="71"/>
      <c r="CO33" s="71"/>
      <c r="CP33" s="71"/>
      <c r="CQ33" s="71"/>
      <c r="CR33" s="71"/>
      <c r="CS33" s="71"/>
      <c r="CT33" s="71"/>
      <c r="CU33" s="71"/>
      <c r="CV33" s="71"/>
      <c r="CW33" s="71"/>
      <c r="CX33" s="71"/>
      <c r="CY33" s="71"/>
      <c r="CZ33" s="71"/>
      <c r="DA33" s="71"/>
      <c r="DB33" s="71"/>
      <c r="DC33" s="71"/>
      <c r="DD33" s="71"/>
      <c r="DE33" s="71"/>
      <c r="DF33" s="71"/>
      <c r="DG33" s="71"/>
      <c r="DH33" s="71"/>
      <c r="DI33" s="71"/>
      <c r="DJ33" s="71"/>
      <c r="DK33" s="71"/>
      <c r="DL33" s="71"/>
      <c r="DM33" s="71"/>
      <c r="DN33" s="71"/>
      <c r="DO33" s="71"/>
      <c r="DP33" s="71"/>
      <c r="DQ33" s="71"/>
      <c r="DR33" s="71"/>
      <c r="DS33" s="71"/>
      <c r="DT33" s="71"/>
      <c r="DU33" s="71"/>
      <c r="DV33" s="71"/>
      <c r="DW33" s="71"/>
      <c r="DX33" s="71"/>
      <c r="DY33" s="71"/>
      <c r="DZ33" s="71"/>
      <c r="EA33" s="71"/>
      <c r="EB33" s="71"/>
      <c r="EC33" s="71"/>
      <c r="ED33" s="71"/>
      <c r="EE33" s="71"/>
      <c r="EF33" s="71"/>
      <c r="EG33" s="71"/>
      <c r="EH33" s="71"/>
      <c r="EI33" s="71"/>
      <c r="EJ33" s="71"/>
      <c r="EK33" s="71"/>
      <c r="EL33" s="71"/>
      <c r="EM33" s="71"/>
      <c r="EN33" s="71"/>
      <c r="EO33" s="71"/>
      <c r="EP33" s="71"/>
      <c r="EQ33" s="71"/>
      <c r="ER33" s="71"/>
      <c r="ES33" s="71"/>
      <c r="ET33" s="71"/>
      <c r="EU33" s="71"/>
      <c r="EV33" s="71"/>
      <c r="EW33" s="71"/>
      <c r="EX33" s="71"/>
      <c r="EY33" s="71"/>
      <c r="EZ33" s="71"/>
      <c r="FA33" s="71"/>
      <c r="FB33" s="71"/>
      <c r="FC33" s="71"/>
      <c r="FD33" s="71"/>
      <c r="FE33" s="71"/>
      <c r="FF33" s="71"/>
      <c r="FG33" s="71"/>
      <c r="FH33" s="71"/>
      <c r="FI33" s="71"/>
      <c r="FJ33" s="71"/>
      <c r="FK33" s="71"/>
      <c r="FL33" s="71"/>
      <c r="FM33" s="71"/>
      <c r="FN33" s="71"/>
      <c r="FO33" s="71"/>
      <c r="FP33" s="71"/>
      <c r="FQ33" s="71"/>
      <c r="FR33" s="71"/>
      <c r="FS33" s="71"/>
      <c r="FT33" s="71"/>
      <c r="FU33" s="71"/>
      <c r="FV33" s="71"/>
      <c r="FW33" s="71"/>
      <c r="FX33" s="71"/>
      <c r="FY33" s="71"/>
      <c r="FZ33" s="71"/>
      <c r="GA33" s="71"/>
      <c r="GB33" s="71"/>
      <c r="GC33" s="71"/>
      <c r="GD33" s="71"/>
      <c r="GE33" s="71"/>
      <c r="GF33" s="71"/>
      <c r="GG33" s="71"/>
      <c r="GH33" s="71"/>
      <c r="GI33" s="71"/>
      <c r="GJ33" s="71"/>
      <c r="GK33" s="71"/>
      <c r="GL33" s="71"/>
      <c r="GM33" s="71"/>
      <c r="GN33" s="71"/>
      <c r="GO33" s="71"/>
      <c r="GP33" s="71"/>
      <c r="GQ33" s="71"/>
      <c r="GR33" s="71"/>
      <c r="GS33" s="71"/>
      <c r="GT33" s="71"/>
      <c r="GU33" s="71"/>
      <c r="GV33" s="71"/>
      <c r="GW33" s="71"/>
      <c r="GX33" s="71"/>
      <c r="GY33" s="71"/>
      <c r="GZ33" s="71"/>
      <c r="HA33" s="71"/>
      <c r="HB33" s="71"/>
      <c r="HC33" s="71"/>
      <c r="HD33" s="71"/>
      <c r="HE33" s="71"/>
      <c r="HF33" s="71"/>
      <c r="HG33" s="71"/>
      <c r="HH33" s="71"/>
      <c r="HI33" s="71"/>
      <c r="HJ33" s="71"/>
      <c r="HK33" s="71"/>
      <c r="HL33" s="71"/>
      <c r="HM33" s="71"/>
      <c r="HN33" s="71"/>
      <c r="HO33" s="71"/>
      <c r="HP33" s="71"/>
      <c r="HQ33" s="71"/>
      <c r="HR33" s="71"/>
      <c r="HS33" s="71"/>
      <c r="HT33" s="71"/>
      <c r="HU33" s="71"/>
      <c r="HV33" s="71"/>
      <c r="HW33" s="71"/>
      <c r="HX33" s="71"/>
      <c r="HY33" s="71"/>
      <c r="HZ33" s="71"/>
    </row>
    <row r="34" spans="1:234" x14ac:dyDescent="0.25">
      <c r="A34" s="85" t="s">
        <v>510</v>
      </c>
      <c r="B34" s="86">
        <f t="shared" si="1"/>
        <v>1620</v>
      </c>
      <c r="C34" s="86">
        <f t="shared" ref="C34:I34" si="15">SUM(C35:C35)</f>
        <v>0</v>
      </c>
      <c r="D34" s="86">
        <f t="shared" si="15"/>
        <v>0</v>
      </c>
      <c r="E34" s="86">
        <f t="shared" si="15"/>
        <v>1620</v>
      </c>
      <c r="F34" s="86">
        <f t="shared" si="15"/>
        <v>0</v>
      </c>
      <c r="G34" s="86">
        <f t="shared" si="15"/>
        <v>0</v>
      </c>
      <c r="H34" s="86">
        <f t="shared" si="15"/>
        <v>0</v>
      </c>
      <c r="I34" s="86">
        <f t="shared" si="15"/>
        <v>0</v>
      </c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71"/>
      <c r="BD34" s="71"/>
      <c r="BE34" s="71"/>
      <c r="BF34" s="71"/>
      <c r="BG34" s="71"/>
      <c r="BH34" s="71"/>
      <c r="BI34" s="71"/>
      <c r="BJ34" s="71"/>
      <c r="BK34" s="71"/>
      <c r="BL34" s="71"/>
      <c r="BM34" s="71"/>
      <c r="BN34" s="71"/>
      <c r="BO34" s="71"/>
      <c r="BP34" s="71"/>
      <c r="BQ34" s="71"/>
      <c r="BR34" s="71"/>
      <c r="BS34" s="71"/>
      <c r="BT34" s="71"/>
      <c r="BU34" s="71"/>
      <c r="BV34" s="71"/>
      <c r="BW34" s="71"/>
      <c r="BX34" s="71"/>
      <c r="BY34" s="71"/>
      <c r="BZ34" s="71"/>
      <c r="CA34" s="71"/>
      <c r="CB34" s="71"/>
      <c r="CC34" s="71"/>
      <c r="CD34" s="71"/>
      <c r="CE34" s="71"/>
      <c r="CF34" s="71"/>
      <c r="CG34" s="71"/>
      <c r="CH34" s="71"/>
      <c r="CI34" s="71"/>
      <c r="CJ34" s="71"/>
      <c r="CK34" s="71"/>
      <c r="CL34" s="71"/>
      <c r="CM34" s="71"/>
      <c r="CN34" s="71"/>
      <c r="CO34" s="71"/>
      <c r="CP34" s="71"/>
      <c r="CQ34" s="71"/>
      <c r="CR34" s="71"/>
      <c r="CS34" s="71"/>
      <c r="CT34" s="71"/>
      <c r="CU34" s="71"/>
      <c r="CV34" s="71"/>
      <c r="CW34" s="71"/>
      <c r="CX34" s="71"/>
      <c r="CY34" s="71"/>
      <c r="CZ34" s="71"/>
      <c r="DA34" s="71"/>
      <c r="DB34" s="71"/>
      <c r="DC34" s="71"/>
      <c r="DD34" s="71"/>
      <c r="DE34" s="71"/>
      <c r="DF34" s="71"/>
      <c r="DG34" s="71"/>
      <c r="DH34" s="71"/>
      <c r="DI34" s="71"/>
      <c r="DJ34" s="71"/>
      <c r="DK34" s="71"/>
      <c r="DL34" s="71"/>
      <c r="DM34" s="71"/>
      <c r="DN34" s="71"/>
      <c r="DO34" s="71"/>
      <c r="DP34" s="71"/>
      <c r="DQ34" s="71"/>
      <c r="DR34" s="71"/>
      <c r="DS34" s="71"/>
      <c r="DT34" s="71"/>
      <c r="DU34" s="71"/>
      <c r="DV34" s="71"/>
      <c r="DW34" s="71"/>
      <c r="DX34" s="71"/>
      <c r="DY34" s="71"/>
      <c r="DZ34" s="71"/>
      <c r="EA34" s="71"/>
      <c r="EB34" s="71"/>
      <c r="EC34" s="71"/>
      <c r="ED34" s="71"/>
      <c r="EE34" s="71"/>
      <c r="EF34" s="71"/>
      <c r="EG34" s="71"/>
      <c r="EH34" s="71"/>
      <c r="EI34" s="71"/>
      <c r="EJ34" s="71"/>
      <c r="EK34" s="71"/>
      <c r="EL34" s="71"/>
      <c r="EM34" s="71"/>
      <c r="EN34" s="71"/>
      <c r="EO34" s="71"/>
      <c r="EP34" s="71"/>
      <c r="EQ34" s="71"/>
      <c r="ER34" s="71"/>
      <c r="ES34" s="71"/>
      <c r="ET34" s="71"/>
      <c r="EU34" s="71"/>
      <c r="EV34" s="71"/>
      <c r="EW34" s="71"/>
      <c r="EX34" s="71"/>
      <c r="EY34" s="71"/>
      <c r="EZ34" s="71"/>
      <c r="FA34" s="71"/>
      <c r="FB34" s="71"/>
      <c r="FC34" s="71"/>
      <c r="FD34" s="71"/>
      <c r="FE34" s="71"/>
      <c r="FF34" s="71"/>
      <c r="FG34" s="71"/>
      <c r="FH34" s="71"/>
      <c r="FI34" s="71"/>
      <c r="FJ34" s="71"/>
      <c r="FK34" s="71"/>
      <c r="FL34" s="71"/>
      <c r="FM34" s="71"/>
      <c r="FN34" s="71"/>
      <c r="FO34" s="71"/>
      <c r="FP34" s="71"/>
      <c r="FQ34" s="71"/>
      <c r="FR34" s="71"/>
      <c r="FS34" s="71"/>
      <c r="FT34" s="71"/>
      <c r="FU34" s="71"/>
      <c r="FV34" s="71"/>
      <c r="FW34" s="71"/>
      <c r="FX34" s="71"/>
      <c r="FY34" s="71"/>
      <c r="FZ34" s="71"/>
      <c r="GA34" s="71"/>
      <c r="GB34" s="71"/>
      <c r="GC34" s="71"/>
      <c r="GD34" s="71"/>
      <c r="GE34" s="71"/>
      <c r="GF34" s="71"/>
      <c r="GG34" s="71"/>
      <c r="GH34" s="71"/>
      <c r="GI34" s="71"/>
      <c r="GJ34" s="71"/>
      <c r="GK34" s="71"/>
      <c r="GL34" s="71"/>
      <c r="GM34" s="71"/>
      <c r="GN34" s="71"/>
      <c r="GO34" s="71"/>
      <c r="GP34" s="71"/>
      <c r="GQ34" s="71"/>
      <c r="GR34" s="71"/>
      <c r="GS34" s="71"/>
      <c r="GT34" s="71"/>
      <c r="GU34" s="71"/>
      <c r="GV34" s="71"/>
      <c r="GW34" s="71"/>
      <c r="GX34" s="71"/>
      <c r="GY34" s="71"/>
      <c r="GZ34" s="71"/>
      <c r="HA34" s="71"/>
      <c r="HB34" s="71"/>
      <c r="HC34" s="71"/>
      <c r="HD34" s="71"/>
      <c r="HE34" s="71"/>
      <c r="HF34" s="71"/>
      <c r="HG34" s="71"/>
      <c r="HH34" s="71"/>
      <c r="HI34" s="71"/>
      <c r="HJ34" s="71"/>
      <c r="HK34" s="71"/>
      <c r="HL34" s="71"/>
      <c r="HM34" s="71"/>
      <c r="HN34" s="71"/>
      <c r="HO34" s="71"/>
      <c r="HP34" s="71"/>
      <c r="HQ34" s="71"/>
      <c r="HR34" s="71"/>
      <c r="HS34" s="71"/>
      <c r="HT34" s="71"/>
      <c r="HU34" s="71"/>
      <c r="HV34" s="71"/>
      <c r="HW34" s="71"/>
      <c r="HX34" s="71"/>
      <c r="HY34" s="71"/>
      <c r="HZ34" s="71"/>
    </row>
    <row r="35" spans="1:234" x14ac:dyDescent="0.25">
      <c r="A35" s="89" t="s">
        <v>511</v>
      </c>
      <c r="B35" s="90">
        <f t="shared" si="1"/>
        <v>1620</v>
      </c>
      <c r="C35" s="90">
        <v>0</v>
      </c>
      <c r="D35" s="90">
        <v>0</v>
      </c>
      <c r="E35" s="90">
        <v>1620</v>
      </c>
      <c r="F35" s="90">
        <v>0</v>
      </c>
      <c r="G35" s="90">
        <v>0</v>
      </c>
      <c r="H35" s="90">
        <v>0</v>
      </c>
      <c r="I35" s="90">
        <v>0</v>
      </c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1"/>
      <c r="AW35" s="71"/>
      <c r="AX35" s="71"/>
      <c r="AY35" s="71"/>
      <c r="AZ35" s="71"/>
      <c r="BA35" s="71"/>
      <c r="BB35" s="71"/>
      <c r="BC35" s="71"/>
      <c r="BD35" s="71"/>
      <c r="BE35" s="71"/>
      <c r="BF35" s="71"/>
      <c r="BG35" s="71"/>
      <c r="BH35" s="71"/>
      <c r="BI35" s="71"/>
      <c r="BJ35" s="71"/>
      <c r="BK35" s="71"/>
      <c r="BL35" s="71"/>
      <c r="BM35" s="71"/>
      <c r="BN35" s="71"/>
      <c r="BO35" s="71"/>
      <c r="BP35" s="71"/>
      <c r="BQ35" s="71"/>
      <c r="BR35" s="71"/>
      <c r="BS35" s="71"/>
      <c r="BT35" s="71"/>
      <c r="BU35" s="71"/>
      <c r="BV35" s="71"/>
      <c r="BW35" s="71"/>
      <c r="BX35" s="71"/>
      <c r="BY35" s="71"/>
      <c r="BZ35" s="71"/>
      <c r="CA35" s="71"/>
      <c r="CB35" s="71"/>
      <c r="CC35" s="71"/>
      <c r="CD35" s="71"/>
      <c r="CE35" s="71"/>
      <c r="CF35" s="71"/>
      <c r="CG35" s="71"/>
      <c r="CH35" s="71"/>
      <c r="CI35" s="71"/>
      <c r="CJ35" s="71"/>
      <c r="CK35" s="71"/>
      <c r="CL35" s="71"/>
      <c r="CM35" s="71"/>
      <c r="CN35" s="71"/>
      <c r="CO35" s="71"/>
      <c r="CP35" s="71"/>
      <c r="CQ35" s="71"/>
      <c r="CR35" s="71"/>
      <c r="CS35" s="71"/>
      <c r="CT35" s="71"/>
      <c r="CU35" s="71"/>
      <c r="CV35" s="71"/>
      <c r="CW35" s="71"/>
      <c r="CX35" s="71"/>
      <c r="CY35" s="71"/>
      <c r="CZ35" s="71"/>
      <c r="DA35" s="71"/>
      <c r="DB35" s="71"/>
      <c r="DC35" s="71"/>
      <c r="DD35" s="71"/>
      <c r="DE35" s="71"/>
      <c r="DF35" s="71"/>
      <c r="DG35" s="71"/>
      <c r="DH35" s="71"/>
      <c r="DI35" s="71"/>
      <c r="DJ35" s="71"/>
      <c r="DK35" s="71"/>
      <c r="DL35" s="71"/>
      <c r="DM35" s="71"/>
      <c r="DN35" s="71"/>
      <c r="DO35" s="71"/>
      <c r="DP35" s="71"/>
      <c r="DQ35" s="71"/>
      <c r="DR35" s="71"/>
      <c r="DS35" s="71"/>
      <c r="DT35" s="71"/>
      <c r="DU35" s="71"/>
      <c r="DV35" s="71"/>
      <c r="DW35" s="71"/>
      <c r="DX35" s="71"/>
      <c r="DY35" s="71"/>
      <c r="DZ35" s="71"/>
      <c r="EA35" s="71"/>
      <c r="EB35" s="71"/>
      <c r="EC35" s="71"/>
      <c r="ED35" s="71"/>
      <c r="EE35" s="71"/>
      <c r="EF35" s="71"/>
      <c r="EG35" s="71"/>
      <c r="EH35" s="71"/>
      <c r="EI35" s="71"/>
      <c r="EJ35" s="71"/>
      <c r="EK35" s="71"/>
      <c r="EL35" s="71"/>
      <c r="EM35" s="71"/>
      <c r="EN35" s="71"/>
      <c r="EO35" s="71"/>
      <c r="EP35" s="71"/>
      <c r="EQ35" s="71"/>
      <c r="ER35" s="71"/>
      <c r="ES35" s="71"/>
      <c r="ET35" s="71"/>
      <c r="EU35" s="71"/>
      <c r="EV35" s="71"/>
      <c r="EW35" s="71"/>
      <c r="EX35" s="71"/>
      <c r="EY35" s="71"/>
      <c r="EZ35" s="71"/>
      <c r="FA35" s="71"/>
      <c r="FB35" s="71"/>
      <c r="FC35" s="71"/>
      <c r="FD35" s="71"/>
      <c r="FE35" s="71"/>
      <c r="FF35" s="71"/>
      <c r="FG35" s="71"/>
      <c r="FH35" s="71"/>
      <c r="FI35" s="71"/>
      <c r="FJ35" s="71"/>
      <c r="FK35" s="71"/>
      <c r="FL35" s="71"/>
      <c r="FM35" s="71"/>
      <c r="FN35" s="71"/>
      <c r="FO35" s="71"/>
      <c r="FP35" s="71"/>
      <c r="FQ35" s="71"/>
      <c r="FR35" s="71"/>
      <c r="FS35" s="71"/>
      <c r="FT35" s="71"/>
      <c r="FU35" s="71"/>
      <c r="FV35" s="71"/>
      <c r="FW35" s="71"/>
      <c r="FX35" s="71"/>
      <c r="FY35" s="71"/>
      <c r="FZ35" s="71"/>
      <c r="GA35" s="71"/>
      <c r="GB35" s="71"/>
      <c r="GC35" s="71"/>
      <c r="GD35" s="71"/>
      <c r="GE35" s="71"/>
      <c r="GF35" s="71"/>
      <c r="GG35" s="71"/>
      <c r="GH35" s="71"/>
      <c r="GI35" s="71"/>
      <c r="GJ35" s="71"/>
      <c r="GK35" s="71"/>
      <c r="GL35" s="71"/>
      <c r="GM35" s="71"/>
      <c r="GN35" s="71"/>
      <c r="GO35" s="71"/>
      <c r="GP35" s="71"/>
      <c r="GQ35" s="71"/>
      <c r="GR35" s="71"/>
      <c r="GS35" s="71"/>
      <c r="GT35" s="71"/>
      <c r="GU35" s="71"/>
      <c r="GV35" s="71"/>
      <c r="GW35" s="71"/>
      <c r="GX35" s="71"/>
      <c r="GY35" s="71"/>
      <c r="GZ35" s="71"/>
      <c r="HA35" s="71"/>
      <c r="HB35" s="71"/>
      <c r="HC35" s="71"/>
      <c r="HD35" s="71"/>
      <c r="HE35" s="71"/>
      <c r="HF35" s="71"/>
      <c r="HG35" s="71"/>
      <c r="HH35" s="71"/>
      <c r="HI35" s="71"/>
      <c r="HJ35" s="71"/>
      <c r="HK35" s="71"/>
      <c r="HL35" s="71"/>
      <c r="HM35" s="71"/>
      <c r="HN35" s="71"/>
      <c r="HO35" s="71"/>
      <c r="HP35" s="71"/>
      <c r="HQ35" s="71"/>
      <c r="HR35" s="71"/>
      <c r="HS35" s="71"/>
      <c r="HT35" s="71"/>
      <c r="HU35" s="71"/>
      <c r="HV35" s="71"/>
      <c r="HW35" s="71"/>
      <c r="HX35" s="71"/>
      <c r="HY35" s="71"/>
      <c r="HZ35" s="71"/>
    </row>
    <row r="36" spans="1:234" x14ac:dyDescent="0.25">
      <c r="A36" s="85" t="s">
        <v>512</v>
      </c>
      <c r="B36" s="86">
        <f t="shared" si="1"/>
        <v>2185</v>
      </c>
      <c r="C36" s="86">
        <f t="shared" ref="C36:I36" si="16">SUM(C37:C37)</f>
        <v>0</v>
      </c>
      <c r="D36" s="86">
        <f t="shared" si="16"/>
        <v>0</v>
      </c>
      <c r="E36" s="86">
        <f t="shared" si="16"/>
        <v>2185</v>
      </c>
      <c r="F36" s="86">
        <f t="shared" si="16"/>
        <v>0</v>
      </c>
      <c r="G36" s="86">
        <f t="shared" si="16"/>
        <v>0</v>
      </c>
      <c r="H36" s="86">
        <f t="shared" si="16"/>
        <v>0</v>
      </c>
      <c r="I36" s="86">
        <f t="shared" si="16"/>
        <v>0</v>
      </c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84"/>
      <c r="AL36" s="84"/>
      <c r="AM36" s="84"/>
      <c r="AN36" s="84"/>
      <c r="AO36" s="84"/>
      <c r="AP36" s="84"/>
      <c r="AQ36" s="84"/>
      <c r="AR36" s="84"/>
      <c r="AS36" s="84"/>
      <c r="AT36" s="84"/>
      <c r="AU36" s="84"/>
      <c r="AV36" s="84"/>
      <c r="AW36" s="84"/>
      <c r="AX36" s="84"/>
      <c r="AY36" s="84"/>
      <c r="AZ36" s="84"/>
      <c r="BA36" s="84"/>
      <c r="BB36" s="84"/>
      <c r="BC36" s="84"/>
      <c r="BD36" s="84"/>
      <c r="BE36" s="84"/>
      <c r="BF36" s="84"/>
      <c r="BG36" s="84"/>
      <c r="BH36" s="84"/>
      <c r="BI36" s="84"/>
      <c r="BJ36" s="84"/>
      <c r="BK36" s="84"/>
      <c r="BL36" s="84"/>
      <c r="BM36" s="84"/>
      <c r="BN36" s="84"/>
      <c r="BO36" s="84"/>
      <c r="BP36" s="84"/>
      <c r="BQ36" s="84"/>
      <c r="BR36" s="84"/>
      <c r="BS36" s="84"/>
      <c r="BT36" s="84"/>
      <c r="BU36" s="84"/>
      <c r="BV36" s="84"/>
      <c r="BW36" s="84"/>
      <c r="BX36" s="84"/>
      <c r="BY36" s="84"/>
      <c r="BZ36" s="84"/>
      <c r="CA36" s="84"/>
      <c r="CB36" s="84"/>
      <c r="CC36" s="84"/>
      <c r="CD36" s="84"/>
      <c r="CE36" s="84"/>
      <c r="CF36" s="84"/>
      <c r="CG36" s="84"/>
      <c r="CH36" s="84"/>
      <c r="CI36" s="84"/>
      <c r="CJ36" s="84"/>
      <c r="CK36" s="84"/>
      <c r="CL36" s="84"/>
      <c r="CM36" s="84"/>
      <c r="CN36" s="84"/>
      <c r="CO36" s="84"/>
      <c r="CP36" s="84"/>
      <c r="CQ36" s="84"/>
      <c r="CR36" s="84"/>
      <c r="CS36" s="84"/>
      <c r="CT36" s="84"/>
      <c r="CU36" s="84"/>
      <c r="CV36" s="84"/>
      <c r="CW36" s="84"/>
      <c r="CX36" s="84"/>
      <c r="CY36" s="84"/>
      <c r="CZ36" s="84"/>
      <c r="DA36" s="84"/>
      <c r="DB36" s="84"/>
      <c r="DC36" s="84"/>
      <c r="DD36" s="84"/>
      <c r="DE36" s="84"/>
      <c r="DF36" s="84"/>
      <c r="DG36" s="84"/>
      <c r="DH36" s="84"/>
      <c r="DI36" s="84"/>
      <c r="DJ36" s="84"/>
      <c r="DK36" s="84"/>
      <c r="DL36" s="84"/>
      <c r="DM36" s="84"/>
      <c r="DN36" s="84"/>
      <c r="DO36" s="84"/>
      <c r="DP36" s="84"/>
      <c r="DQ36" s="84"/>
      <c r="DR36" s="84"/>
      <c r="DS36" s="84"/>
      <c r="DT36" s="84"/>
      <c r="DU36" s="84"/>
      <c r="DV36" s="84"/>
      <c r="DW36" s="84"/>
      <c r="DX36" s="84"/>
      <c r="DY36" s="84"/>
      <c r="DZ36" s="84"/>
      <c r="EA36" s="84"/>
      <c r="EB36" s="84"/>
      <c r="EC36" s="84"/>
      <c r="ED36" s="84"/>
      <c r="EE36" s="84"/>
      <c r="EF36" s="84"/>
      <c r="EG36" s="84"/>
      <c r="EH36" s="84"/>
      <c r="EI36" s="84"/>
      <c r="EJ36" s="84"/>
      <c r="EK36" s="84"/>
      <c r="EL36" s="84"/>
      <c r="EM36" s="84"/>
      <c r="EN36" s="84"/>
      <c r="EO36" s="84"/>
      <c r="EP36" s="84"/>
      <c r="EQ36" s="84"/>
      <c r="ER36" s="84"/>
      <c r="ES36" s="84"/>
      <c r="ET36" s="84"/>
      <c r="EU36" s="84"/>
      <c r="EV36" s="84"/>
      <c r="EW36" s="84"/>
      <c r="EX36" s="84"/>
      <c r="EY36" s="84"/>
      <c r="EZ36" s="84"/>
      <c r="FA36" s="84"/>
      <c r="FB36" s="84"/>
      <c r="FC36" s="84"/>
      <c r="FD36" s="84"/>
      <c r="FE36" s="84"/>
      <c r="FF36" s="84"/>
      <c r="FG36" s="84"/>
      <c r="FH36" s="84"/>
      <c r="FI36" s="84"/>
      <c r="FJ36" s="84"/>
      <c r="FK36" s="84"/>
      <c r="FL36" s="71"/>
      <c r="FM36" s="71"/>
      <c r="FN36" s="71"/>
      <c r="FO36" s="71"/>
      <c r="FP36" s="71"/>
      <c r="FQ36" s="71"/>
      <c r="FR36" s="71"/>
      <c r="FS36" s="71"/>
      <c r="FT36" s="71"/>
      <c r="FU36" s="71"/>
      <c r="FV36" s="71"/>
      <c r="FW36" s="71"/>
      <c r="FX36" s="71"/>
      <c r="FY36" s="71"/>
      <c r="FZ36" s="71"/>
      <c r="GA36" s="71"/>
      <c r="GB36" s="71"/>
      <c r="GC36" s="71"/>
      <c r="GD36" s="71"/>
      <c r="GE36" s="71"/>
      <c r="GF36" s="71"/>
      <c r="GG36" s="71"/>
      <c r="GH36" s="71"/>
      <c r="GI36" s="71"/>
      <c r="GJ36" s="71"/>
      <c r="GK36" s="71"/>
      <c r="GL36" s="71"/>
      <c r="GM36" s="71"/>
      <c r="GN36" s="71"/>
      <c r="GO36" s="71"/>
      <c r="GP36" s="71"/>
      <c r="GQ36" s="71"/>
      <c r="GR36" s="71"/>
      <c r="GS36" s="71"/>
      <c r="GT36" s="71"/>
      <c r="GU36" s="71"/>
      <c r="GV36" s="71"/>
      <c r="GW36" s="71"/>
      <c r="GX36" s="71"/>
      <c r="GY36" s="71"/>
      <c r="GZ36" s="71"/>
      <c r="HA36" s="71"/>
      <c r="HB36" s="71"/>
      <c r="HC36" s="71"/>
      <c r="HD36" s="71"/>
      <c r="HE36" s="71"/>
      <c r="HF36" s="71"/>
      <c r="HG36" s="71"/>
      <c r="HH36" s="71"/>
      <c r="HI36" s="71"/>
      <c r="HJ36" s="71"/>
      <c r="HK36" s="71"/>
      <c r="HL36" s="71"/>
      <c r="HM36" s="71"/>
      <c r="HN36" s="71"/>
      <c r="HO36" s="71"/>
      <c r="HP36" s="71"/>
      <c r="HQ36" s="71"/>
      <c r="HR36" s="71"/>
      <c r="HS36" s="71"/>
      <c r="HT36" s="71"/>
      <c r="HU36" s="71"/>
      <c r="HV36" s="71"/>
      <c r="HW36" s="71"/>
      <c r="HX36" s="71"/>
      <c r="HY36" s="71"/>
      <c r="HZ36" s="71"/>
    </row>
    <row r="37" spans="1:234" x14ac:dyDescent="0.25">
      <c r="A37" s="92" t="s">
        <v>513</v>
      </c>
      <c r="B37" s="90">
        <f t="shared" si="1"/>
        <v>2185</v>
      </c>
      <c r="C37" s="90">
        <v>0</v>
      </c>
      <c r="D37" s="90">
        <v>0</v>
      </c>
      <c r="E37" s="90">
        <v>2185</v>
      </c>
      <c r="F37" s="90">
        <v>0</v>
      </c>
      <c r="G37" s="90">
        <v>0</v>
      </c>
      <c r="H37" s="90">
        <v>0</v>
      </c>
      <c r="I37" s="90">
        <v>0</v>
      </c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1"/>
      <c r="AK37" s="71"/>
      <c r="AL37" s="71"/>
      <c r="AM37" s="71"/>
      <c r="AN37" s="71"/>
      <c r="AO37" s="71"/>
      <c r="AP37" s="71"/>
      <c r="AQ37" s="71"/>
      <c r="AR37" s="71"/>
      <c r="AS37" s="71"/>
      <c r="AT37" s="71"/>
      <c r="AU37" s="71"/>
      <c r="AV37" s="71"/>
      <c r="AW37" s="71"/>
      <c r="AX37" s="71"/>
      <c r="AY37" s="71"/>
      <c r="AZ37" s="71"/>
      <c r="BA37" s="71"/>
      <c r="BB37" s="71"/>
      <c r="BC37" s="71"/>
      <c r="BD37" s="71"/>
      <c r="BE37" s="71"/>
      <c r="BF37" s="71"/>
      <c r="BG37" s="71"/>
      <c r="BH37" s="71"/>
      <c r="BI37" s="71"/>
      <c r="BJ37" s="71"/>
      <c r="BK37" s="71"/>
      <c r="BL37" s="71"/>
      <c r="BM37" s="71"/>
      <c r="BN37" s="71"/>
      <c r="BO37" s="71"/>
      <c r="BP37" s="71"/>
      <c r="BQ37" s="71"/>
      <c r="BR37" s="71"/>
      <c r="BS37" s="71"/>
      <c r="BT37" s="71"/>
      <c r="BU37" s="71"/>
      <c r="BV37" s="71"/>
      <c r="BW37" s="71"/>
      <c r="BX37" s="71"/>
      <c r="BY37" s="71"/>
      <c r="BZ37" s="71"/>
      <c r="CA37" s="71"/>
      <c r="CB37" s="71"/>
      <c r="CC37" s="71"/>
      <c r="CD37" s="71"/>
      <c r="CE37" s="71"/>
      <c r="CF37" s="71"/>
      <c r="CG37" s="71"/>
      <c r="CH37" s="71"/>
      <c r="CI37" s="71"/>
      <c r="CJ37" s="71"/>
      <c r="CK37" s="71"/>
      <c r="CL37" s="71"/>
      <c r="CM37" s="71"/>
      <c r="CN37" s="71"/>
      <c r="CO37" s="71"/>
      <c r="CP37" s="71"/>
      <c r="CQ37" s="71"/>
      <c r="CR37" s="71"/>
      <c r="CS37" s="71"/>
      <c r="CT37" s="71"/>
      <c r="CU37" s="71"/>
      <c r="CV37" s="71"/>
      <c r="CW37" s="71"/>
      <c r="CX37" s="71"/>
      <c r="CY37" s="71"/>
      <c r="CZ37" s="71"/>
      <c r="DA37" s="71"/>
      <c r="DB37" s="71"/>
      <c r="DC37" s="71"/>
      <c r="DD37" s="71"/>
      <c r="DE37" s="71"/>
      <c r="DF37" s="71"/>
      <c r="DG37" s="71"/>
      <c r="DH37" s="71"/>
      <c r="DI37" s="71"/>
      <c r="DJ37" s="71"/>
      <c r="DK37" s="71"/>
      <c r="DL37" s="71"/>
      <c r="DM37" s="71"/>
      <c r="DN37" s="71"/>
      <c r="DO37" s="71"/>
      <c r="DP37" s="71"/>
      <c r="DQ37" s="71"/>
      <c r="DR37" s="71"/>
      <c r="DS37" s="71"/>
      <c r="DT37" s="71"/>
      <c r="DU37" s="71"/>
      <c r="DV37" s="71"/>
      <c r="DW37" s="71"/>
      <c r="DX37" s="71"/>
      <c r="DY37" s="71"/>
      <c r="DZ37" s="71"/>
      <c r="EA37" s="71"/>
      <c r="EB37" s="71"/>
      <c r="EC37" s="71"/>
      <c r="ED37" s="71"/>
      <c r="EE37" s="71"/>
      <c r="EF37" s="71"/>
      <c r="EG37" s="71"/>
      <c r="EH37" s="71"/>
      <c r="EI37" s="71"/>
      <c r="EJ37" s="71"/>
      <c r="EK37" s="71"/>
      <c r="EL37" s="71"/>
      <c r="EM37" s="71"/>
      <c r="EN37" s="71"/>
      <c r="EO37" s="71"/>
      <c r="EP37" s="71"/>
      <c r="EQ37" s="71"/>
      <c r="ER37" s="71"/>
      <c r="ES37" s="71"/>
      <c r="ET37" s="71"/>
      <c r="EU37" s="71"/>
      <c r="EV37" s="71"/>
      <c r="EW37" s="71"/>
      <c r="EX37" s="71"/>
      <c r="EY37" s="71"/>
      <c r="EZ37" s="71"/>
      <c r="FA37" s="71"/>
      <c r="FB37" s="71"/>
      <c r="FC37" s="71"/>
      <c r="FD37" s="71"/>
      <c r="FE37" s="71"/>
      <c r="FF37" s="71"/>
      <c r="FG37" s="71"/>
      <c r="FH37" s="71"/>
      <c r="FI37" s="71"/>
      <c r="FJ37" s="71"/>
      <c r="FK37" s="71"/>
      <c r="FL37" s="71"/>
      <c r="FM37" s="71"/>
      <c r="FN37" s="71"/>
      <c r="FO37" s="71"/>
      <c r="FP37" s="71"/>
      <c r="FQ37" s="71"/>
      <c r="FR37" s="71"/>
      <c r="FS37" s="71"/>
      <c r="FT37" s="71"/>
      <c r="FU37" s="71"/>
      <c r="FV37" s="71"/>
      <c r="FW37" s="71"/>
      <c r="FX37" s="71"/>
      <c r="FY37" s="71"/>
      <c r="FZ37" s="71"/>
      <c r="GA37" s="71"/>
      <c r="GB37" s="71"/>
      <c r="GC37" s="71"/>
      <c r="GD37" s="71"/>
      <c r="GE37" s="71"/>
      <c r="GF37" s="71"/>
      <c r="GG37" s="71"/>
      <c r="GH37" s="71"/>
      <c r="GI37" s="71"/>
      <c r="GJ37" s="71"/>
      <c r="GK37" s="71"/>
      <c r="GL37" s="71"/>
      <c r="GM37" s="71"/>
      <c r="GN37" s="71"/>
      <c r="GO37" s="71"/>
      <c r="GP37" s="71"/>
      <c r="GQ37" s="71"/>
      <c r="GR37" s="71"/>
      <c r="GS37" s="71"/>
      <c r="GT37" s="71"/>
      <c r="GU37" s="71"/>
      <c r="GV37" s="71"/>
      <c r="GW37" s="71"/>
      <c r="GX37" s="71"/>
      <c r="GY37" s="71"/>
      <c r="GZ37" s="71"/>
      <c r="HA37" s="71"/>
      <c r="HB37" s="71"/>
      <c r="HC37" s="71"/>
      <c r="HD37" s="71"/>
      <c r="HE37" s="71"/>
      <c r="HF37" s="71"/>
      <c r="HG37" s="71"/>
      <c r="HH37" s="71"/>
      <c r="HI37" s="71"/>
      <c r="HJ37" s="71"/>
      <c r="HK37" s="71"/>
      <c r="HL37" s="71"/>
      <c r="HM37" s="71"/>
      <c r="HN37" s="71"/>
      <c r="HO37" s="71"/>
      <c r="HP37" s="71"/>
      <c r="HQ37" s="71"/>
      <c r="HR37" s="71"/>
      <c r="HS37" s="71"/>
      <c r="HT37" s="71"/>
      <c r="HU37" s="71"/>
      <c r="HV37" s="71"/>
      <c r="HW37" s="71"/>
      <c r="HX37" s="71"/>
      <c r="HY37" s="71"/>
      <c r="HZ37" s="71"/>
    </row>
    <row r="38" spans="1:234" x14ac:dyDescent="0.25">
      <c r="A38" s="85" t="s">
        <v>495</v>
      </c>
      <c r="B38" s="86">
        <f t="shared" si="1"/>
        <v>97507</v>
      </c>
      <c r="C38" s="86">
        <f>SUM(C39,C44,C52,C42)</f>
        <v>0</v>
      </c>
      <c r="D38" s="86">
        <f t="shared" ref="D38:I38" si="17">SUM(D39,D44,D52,D42)</f>
        <v>0</v>
      </c>
      <c r="E38" s="86">
        <f t="shared" si="17"/>
        <v>0</v>
      </c>
      <c r="F38" s="86">
        <f t="shared" si="17"/>
        <v>1031</v>
      </c>
      <c r="G38" s="86">
        <f t="shared" si="17"/>
        <v>70166</v>
      </c>
      <c r="H38" s="86">
        <f t="shared" si="17"/>
        <v>0</v>
      </c>
      <c r="I38" s="86">
        <f t="shared" si="17"/>
        <v>26310</v>
      </c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1"/>
      <c r="BM38" s="71"/>
      <c r="BN38" s="71"/>
      <c r="BO38" s="71"/>
      <c r="BP38" s="71"/>
      <c r="BQ38" s="71"/>
      <c r="BR38" s="71"/>
      <c r="BS38" s="71"/>
      <c r="BT38" s="71"/>
      <c r="BU38" s="71"/>
      <c r="BV38" s="71"/>
      <c r="BW38" s="71"/>
      <c r="BX38" s="71"/>
      <c r="BY38" s="71"/>
      <c r="BZ38" s="71"/>
      <c r="CA38" s="71"/>
      <c r="CB38" s="71"/>
      <c r="CC38" s="71"/>
      <c r="CD38" s="71"/>
      <c r="CE38" s="71"/>
      <c r="CF38" s="71"/>
      <c r="CG38" s="71"/>
      <c r="CH38" s="71"/>
      <c r="CI38" s="71"/>
      <c r="CJ38" s="71"/>
      <c r="CK38" s="71"/>
      <c r="CL38" s="71"/>
      <c r="CM38" s="71"/>
      <c r="CN38" s="71"/>
      <c r="CO38" s="71"/>
      <c r="CP38" s="71"/>
      <c r="CQ38" s="71"/>
      <c r="CR38" s="71"/>
      <c r="CS38" s="71"/>
      <c r="CT38" s="71"/>
      <c r="CU38" s="71"/>
      <c r="CV38" s="71"/>
      <c r="CW38" s="71"/>
      <c r="CX38" s="71"/>
      <c r="CY38" s="71"/>
      <c r="CZ38" s="71"/>
      <c r="DA38" s="71"/>
      <c r="DB38" s="71"/>
      <c r="DC38" s="71"/>
      <c r="DD38" s="71"/>
      <c r="DE38" s="71"/>
      <c r="DF38" s="71"/>
      <c r="DG38" s="71"/>
      <c r="DH38" s="71"/>
      <c r="DI38" s="71"/>
      <c r="DJ38" s="71"/>
      <c r="DK38" s="71"/>
      <c r="DL38" s="71"/>
      <c r="DM38" s="71"/>
      <c r="DN38" s="71"/>
      <c r="DO38" s="71"/>
      <c r="DP38" s="71"/>
      <c r="DQ38" s="71"/>
      <c r="DR38" s="71"/>
      <c r="DS38" s="71"/>
      <c r="DT38" s="71"/>
      <c r="DU38" s="71"/>
      <c r="DV38" s="71"/>
      <c r="DW38" s="71"/>
      <c r="DX38" s="71"/>
      <c r="DY38" s="71"/>
      <c r="DZ38" s="71"/>
      <c r="EA38" s="71"/>
      <c r="EB38" s="71"/>
      <c r="EC38" s="71"/>
      <c r="ED38" s="71"/>
      <c r="EE38" s="71"/>
      <c r="EF38" s="71"/>
      <c r="EG38" s="71"/>
      <c r="EH38" s="71"/>
      <c r="EI38" s="71"/>
      <c r="EJ38" s="71"/>
      <c r="EK38" s="71"/>
      <c r="EL38" s="71"/>
      <c r="EM38" s="71"/>
      <c r="EN38" s="71"/>
      <c r="EO38" s="71"/>
      <c r="EP38" s="71"/>
      <c r="EQ38" s="71"/>
      <c r="ER38" s="71"/>
      <c r="ES38" s="71"/>
      <c r="ET38" s="71"/>
      <c r="EU38" s="71"/>
      <c r="EV38" s="71"/>
      <c r="EW38" s="71"/>
      <c r="EX38" s="71"/>
      <c r="EY38" s="71"/>
      <c r="EZ38" s="71"/>
      <c r="FA38" s="71"/>
      <c r="FB38" s="71"/>
      <c r="FC38" s="71"/>
      <c r="FD38" s="71"/>
      <c r="FE38" s="71"/>
      <c r="FF38" s="71"/>
      <c r="FG38" s="71"/>
      <c r="FH38" s="71"/>
      <c r="FI38" s="71"/>
      <c r="FJ38" s="71"/>
      <c r="FK38" s="71"/>
      <c r="FL38" s="71"/>
      <c r="FM38" s="71"/>
      <c r="FN38" s="71"/>
      <c r="FO38" s="71"/>
      <c r="FP38" s="71"/>
      <c r="FQ38" s="71"/>
      <c r="FR38" s="71"/>
      <c r="FS38" s="71"/>
      <c r="FT38" s="71"/>
      <c r="FU38" s="71"/>
      <c r="FV38" s="71"/>
      <c r="FW38" s="71"/>
      <c r="FX38" s="71"/>
      <c r="FY38" s="71"/>
      <c r="FZ38" s="71"/>
      <c r="GA38" s="71"/>
      <c r="GB38" s="71"/>
      <c r="GC38" s="71"/>
      <c r="GD38" s="71"/>
      <c r="GE38" s="71"/>
      <c r="GF38" s="71"/>
      <c r="GG38" s="71"/>
      <c r="GH38" s="71"/>
      <c r="GI38" s="71"/>
      <c r="GJ38" s="71"/>
      <c r="GK38" s="71"/>
      <c r="GL38" s="71"/>
      <c r="GM38" s="71"/>
      <c r="GN38" s="71"/>
      <c r="GO38" s="71"/>
      <c r="GP38" s="71"/>
      <c r="GQ38" s="71"/>
      <c r="GR38" s="71"/>
      <c r="GS38" s="71"/>
      <c r="GT38" s="71"/>
      <c r="GU38" s="71"/>
      <c r="GV38" s="71"/>
      <c r="GW38" s="71"/>
      <c r="GX38" s="71"/>
      <c r="GY38" s="71"/>
      <c r="GZ38" s="71"/>
      <c r="HA38" s="71"/>
      <c r="HB38" s="71"/>
      <c r="HC38" s="71"/>
      <c r="HD38" s="71"/>
      <c r="HE38" s="71"/>
      <c r="HF38" s="71"/>
      <c r="HG38" s="71"/>
      <c r="HH38" s="71"/>
      <c r="HI38" s="71"/>
      <c r="HJ38" s="71"/>
      <c r="HK38" s="71"/>
      <c r="HL38" s="71"/>
      <c r="HM38" s="71"/>
      <c r="HN38" s="71"/>
      <c r="HO38" s="71"/>
      <c r="HP38" s="71"/>
      <c r="HQ38" s="71"/>
      <c r="HR38" s="71"/>
      <c r="HS38" s="71"/>
      <c r="HT38" s="71"/>
      <c r="HU38" s="71"/>
      <c r="HV38" s="71"/>
      <c r="HW38" s="71"/>
      <c r="HX38" s="71"/>
      <c r="HY38" s="71"/>
      <c r="HZ38" s="71"/>
    </row>
    <row r="39" spans="1:234" x14ac:dyDescent="0.25">
      <c r="A39" s="85" t="s">
        <v>514</v>
      </c>
      <c r="B39" s="86">
        <f t="shared" si="1"/>
        <v>5544</v>
      </c>
      <c r="C39" s="86">
        <f t="shared" ref="C39:I39" si="18">SUM(C40:C41)</f>
        <v>0</v>
      </c>
      <c r="D39" s="86">
        <f t="shared" si="18"/>
        <v>0</v>
      </c>
      <c r="E39" s="86">
        <f t="shared" si="18"/>
        <v>0</v>
      </c>
      <c r="F39" s="86">
        <f t="shared" si="18"/>
        <v>1031</v>
      </c>
      <c r="G39" s="86">
        <f t="shared" si="18"/>
        <v>4513</v>
      </c>
      <c r="H39" s="86">
        <f t="shared" si="18"/>
        <v>0</v>
      </c>
      <c r="I39" s="86">
        <f t="shared" si="18"/>
        <v>0</v>
      </c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1"/>
      <c r="BM39" s="71"/>
      <c r="BN39" s="71"/>
      <c r="BO39" s="71"/>
      <c r="BP39" s="71"/>
      <c r="BQ39" s="71"/>
      <c r="BR39" s="71"/>
      <c r="BS39" s="71"/>
      <c r="BT39" s="71"/>
      <c r="BU39" s="71"/>
      <c r="BV39" s="71"/>
      <c r="BW39" s="71"/>
      <c r="BX39" s="71"/>
      <c r="BY39" s="71"/>
      <c r="BZ39" s="71"/>
      <c r="CA39" s="71"/>
      <c r="CB39" s="71"/>
      <c r="CC39" s="71"/>
      <c r="CD39" s="71"/>
      <c r="CE39" s="71"/>
      <c r="CF39" s="71"/>
      <c r="CG39" s="71"/>
      <c r="CH39" s="71"/>
      <c r="CI39" s="71"/>
      <c r="CJ39" s="71"/>
      <c r="CK39" s="71"/>
      <c r="CL39" s="71"/>
      <c r="CM39" s="71"/>
      <c r="CN39" s="71"/>
      <c r="CO39" s="71"/>
      <c r="CP39" s="71"/>
      <c r="CQ39" s="71"/>
      <c r="CR39" s="71"/>
      <c r="CS39" s="71"/>
      <c r="CT39" s="71"/>
      <c r="CU39" s="71"/>
      <c r="CV39" s="71"/>
      <c r="CW39" s="71"/>
      <c r="CX39" s="71"/>
      <c r="CY39" s="71"/>
      <c r="CZ39" s="71"/>
      <c r="DA39" s="71"/>
      <c r="DB39" s="71"/>
      <c r="DC39" s="71"/>
      <c r="DD39" s="71"/>
      <c r="DE39" s="71"/>
      <c r="DF39" s="71"/>
      <c r="DG39" s="71"/>
      <c r="DH39" s="71"/>
      <c r="DI39" s="71"/>
      <c r="DJ39" s="71"/>
      <c r="DK39" s="71"/>
      <c r="DL39" s="71"/>
      <c r="DM39" s="71"/>
      <c r="DN39" s="71"/>
      <c r="DO39" s="71"/>
      <c r="DP39" s="71"/>
      <c r="DQ39" s="71"/>
      <c r="DR39" s="71"/>
      <c r="DS39" s="71"/>
      <c r="DT39" s="71"/>
      <c r="DU39" s="71"/>
      <c r="DV39" s="71"/>
      <c r="DW39" s="71"/>
      <c r="DX39" s="71"/>
      <c r="DY39" s="71"/>
      <c r="DZ39" s="71"/>
      <c r="EA39" s="71"/>
      <c r="EB39" s="71"/>
      <c r="EC39" s="71"/>
      <c r="ED39" s="71"/>
      <c r="EE39" s="71"/>
      <c r="EF39" s="71"/>
      <c r="EG39" s="71"/>
      <c r="EH39" s="71"/>
      <c r="EI39" s="71"/>
      <c r="EJ39" s="71"/>
      <c r="EK39" s="71"/>
      <c r="EL39" s="71"/>
      <c r="EM39" s="71"/>
      <c r="EN39" s="71"/>
      <c r="EO39" s="71"/>
      <c r="EP39" s="71"/>
      <c r="EQ39" s="71"/>
      <c r="ER39" s="71"/>
      <c r="ES39" s="71"/>
      <c r="ET39" s="71"/>
      <c r="EU39" s="71"/>
      <c r="EV39" s="71"/>
      <c r="EW39" s="71"/>
      <c r="EX39" s="71"/>
      <c r="EY39" s="71"/>
      <c r="EZ39" s="71"/>
      <c r="FA39" s="71"/>
      <c r="FB39" s="71"/>
      <c r="FC39" s="71"/>
      <c r="FD39" s="71"/>
      <c r="FE39" s="71"/>
      <c r="FF39" s="71"/>
      <c r="FG39" s="71"/>
      <c r="FH39" s="71"/>
      <c r="FI39" s="71"/>
      <c r="FJ39" s="71"/>
      <c r="FK39" s="71"/>
      <c r="FL39" s="71"/>
      <c r="FM39" s="71"/>
      <c r="FN39" s="71"/>
      <c r="FO39" s="71"/>
      <c r="FP39" s="71"/>
      <c r="FQ39" s="71"/>
      <c r="FR39" s="71"/>
      <c r="FS39" s="71"/>
      <c r="FT39" s="71"/>
      <c r="FU39" s="71"/>
      <c r="FV39" s="71"/>
      <c r="FW39" s="71"/>
      <c r="FX39" s="71"/>
      <c r="FY39" s="71"/>
      <c r="FZ39" s="71"/>
      <c r="GA39" s="71"/>
      <c r="GB39" s="71"/>
      <c r="GC39" s="71"/>
      <c r="GD39" s="71"/>
      <c r="GE39" s="71"/>
      <c r="GF39" s="71"/>
      <c r="GG39" s="71"/>
      <c r="GH39" s="71"/>
      <c r="GI39" s="71"/>
      <c r="GJ39" s="71"/>
      <c r="GK39" s="71"/>
      <c r="GL39" s="71"/>
      <c r="GM39" s="71"/>
      <c r="GN39" s="71"/>
      <c r="GO39" s="71"/>
      <c r="GP39" s="71"/>
      <c r="GQ39" s="71"/>
      <c r="GR39" s="71"/>
      <c r="GS39" s="71"/>
      <c r="GT39" s="71"/>
      <c r="GU39" s="71"/>
      <c r="GV39" s="71"/>
      <c r="GW39" s="71"/>
      <c r="GX39" s="71"/>
      <c r="GY39" s="71"/>
      <c r="GZ39" s="71"/>
      <c r="HA39" s="71"/>
      <c r="HB39" s="71"/>
      <c r="HC39" s="71"/>
      <c r="HD39" s="71"/>
      <c r="HE39" s="71"/>
      <c r="HF39" s="71"/>
      <c r="HG39" s="71"/>
      <c r="HH39" s="71"/>
      <c r="HI39" s="71"/>
      <c r="HJ39" s="71"/>
      <c r="HK39" s="71"/>
      <c r="HL39" s="71"/>
      <c r="HM39" s="71"/>
      <c r="HN39" s="71"/>
      <c r="HO39" s="71"/>
      <c r="HP39" s="71"/>
      <c r="HQ39" s="71"/>
      <c r="HR39" s="71"/>
      <c r="HS39" s="71"/>
      <c r="HT39" s="71"/>
      <c r="HU39" s="71"/>
      <c r="HV39" s="71"/>
      <c r="HW39" s="71"/>
      <c r="HX39" s="71"/>
      <c r="HY39" s="71"/>
      <c r="HZ39" s="71"/>
    </row>
    <row r="40" spans="1:234" ht="31.5" x14ac:dyDescent="0.25">
      <c r="A40" s="92" t="s">
        <v>515</v>
      </c>
      <c r="B40" s="90">
        <f t="shared" si="1"/>
        <v>4513</v>
      </c>
      <c r="C40" s="90">
        <v>0</v>
      </c>
      <c r="D40" s="90">
        <v>0</v>
      </c>
      <c r="E40" s="90">
        <v>0</v>
      </c>
      <c r="F40" s="90"/>
      <c r="G40" s="90">
        <v>4513</v>
      </c>
      <c r="H40" s="90">
        <v>0</v>
      </c>
      <c r="I40" s="90">
        <v>0</v>
      </c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71"/>
      <c r="BD40" s="71"/>
      <c r="BE40" s="71"/>
      <c r="BF40" s="71"/>
      <c r="BG40" s="71"/>
      <c r="BH40" s="71"/>
      <c r="BI40" s="71"/>
      <c r="BJ40" s="71"/>
      <c r="BK40" s="71"/>
      <c r="BL40" s="71"/>
      <c r="BM40" s="71"/>
      <c r="BN40" s="71"/>
      <c r="BO40" s="71"/>
      <c r="BP40" s="71"/>
      <c r="BQ40" s="71"/>
      <c r="BR40" s="71"/>
      <c r="BS40" s="71"/>
      <c r="BT40" s="71"/>
      <c r="BU40" s="71"/>
      <c r="BV40" s="71"/>
      <c r="BW40" s="71"/>
      <c r="BX40" s="71"/>
      <c r="BY40" s="71"/>
      <c r="BZ40" s="71"/>
      <c r="CA40" s="71"/>
      <c r="CB40" s="71"/>
      <c r="CC40" s="71"/>
      <c r="CD40" s="71"/>
      <c r="CE40" s="71"/>
      <c r="CF40" s="71"/>
      <c r="CG40" s="71"/>
      <c r="CH40" s="71"/>
      <c r="CI40" s="71"/>
      <c r="CJ40" s="71"/>
      <c r="CK40" s="71"/>
      <c r="CL40" s="71"/>
      <c r="CM40" s="71"/>
      <c r="CN40" s="71"/>
      <c r="CO40" s="71"/>
      <c r="CP40" s="71"/>
      <c r="CQ40" s="71"/>
      <c r="CR40" s="71"/>
      <c r="CS40" s="71"/>
      <c r="CT40" s="71"/>
      <c r="CU40" s="71"/>
      <c r="CV40" s="71"/>
      <c r="CW40" s="71"/>
      <c r="CX40" s="71"/>
      <c r="CY40" s="71"/>
      <c r="CZ40" s="71"/>
      <c r="DA40" s="71"/>
      <c r="DB40" s="71"/>
      <c r="DC40" s="71"/>
      <c r="DD40" s="71"/>
      <c r="DE40" s="71"/>
      <c r="DF40" s="71"/>
      <c r="DG40" s="71"/>
      <c r="DH40" s="71"/>
      <c r="DI40" s="71"/>
      <c r="DJ40" s="71"/>
      <c r="DK40" s="71"/>
      <c r="DL40" s="71"/>
      <c r="DM40" s="71"/>
      <c r="DN40" s="71"/>
      <c r="DO40" s="71"/>
      <c r="DP40" s="71"/>
      <c r="DQ40" s="71"/>
      <c r="DR40" s="71"/>
      <c r="DS40" s="71"/>
      <c r="DT40" s="71"/>
      <c r="DU40" s="71"/>
      <c r="DV40" s="71"/>
      <c r="DW40" s="71"/>
      <c r="DX40" s="71"/>
      <c r="DY40" s="71"/>
      <c r="DZ40" s="71"/>
      <c r="EA40" s="71"/>
      <c r="EB40" s="71"/>
      <c r="EC40" s="71"/>
      <c r="ED40" s="71"/>
      <c r="EE40" s="71"/>
      <c r="EF40" s="71"/>
      <c r="EG40" s="71"/>
      <c r="EH40" s="71"/>
      <c r="EI40" s="71"/>
      <c r="EJ40" s="71"/>
      <c r="EK40" s="71"/>
      <c r="EL40" s="71"/>
      <c r="EM40" s="71"/>
      <c r="EN40" s="71"/>
      <c r="EO40" s="71"/>
      <c r="EP40" s="71"/>
      <c r="EQ40" s="71"/>
      <c r="ER40" s="71"/>
      <c r="ES40" s="71"/>
      <c r="ET40" s="71"/>
      <c r="EU40" s="71"/>
      <c r="EV40" s="71"/>
      <c r="EW40" s="71"/>
      <c r="EX40" s="71"/>
      <c r="EY40" s="71"/>
      <c r="EZ40" s="71"/>
      <c r="FA40" s="71"/>
      <c r="FB40" s="71"/>
      <c r="FC40" s="71"/>
      <c r="FD40" s="71"/>
      <c r="FE40" s="71"/>
      <c r="FF40" s="71"/>
      <c r="FG40" s="71"/>
      <c r="FH40" s="71"/>
      <c r="FI40" s="71"/>
      <c r="FJ40" s="71"/>
      <c r="FK40" s="71"/>
      <c r="FL40" s="71"/>
      <c r="FM40" s="71"/>
      <c r="FN40" s="71"/>
      <c r="FO40" s="71"/>
      <c r="FP40" s="71"/>
      <c r="FQ40" s="71"/>
      <c r="FR40" s="71"/>
      <c r="FS40" s="71"/>
      <c r="FT40" s="71"/>
      <c r="FU40" s="71"/>
      <c r="FV40" s="71"/>
      <c r="FW40" s="71"/>
      <c r="FX40" s="71"/>
      <c r="FY40" s="71"/>
      <c r="FZ40" s="71"/>
      <c r="GA40" s="71"/>
      <c r="GB40" s="71"/>
      <c r="GC40" s="71"/>
      <c r="GD40" s="71"/>
      <c r="GE40" s="71"/>
      <c r="GF40" s="71"/>
      <c r="GG40" s="71"/>
      <c r="GH40" s="71"/>
      <c r="GI40" s="71"/>
      <c r="GJ40" s="71"/>
      <c r="GK40" s="71"/>
      <c r="GL40" s="71"/>
      <c r="GM40" s="71"/>
      <c r="GN40" s="71"/>
      <c r="GO40" s="71"/>
      <c r="GP40" s="71"/>
      <c r="GQ40" s="71"/>
      <c r="GR40" s="71"/>
      <c r="GS40" s="71"/>
      <c r="GT40" s="71"/>
      <c r="GU40" s="71"/>
      <c r="GV40" s="71"/>
      <c r="GW40" s="71"/>
      <c r="GX40" s="71"/>
      <c r="GY40" s="71"/>
      <c r="GZ40" s="71"/>
      <c r="HA40" s="71"/>
      <c r="HB40" s="71"/>
      <c r="HC40" s="71"/>
      <c r="HD40" s="71"/>
      <c r="HE40" s="71"/>
      <c r="HF40" s="71"/>
      <c r="HG40" s="71"/>
      <c r="HH40" s="71"/>
      <c r="HI40" s="71"/>
      <c r="HJ40" s="71"/>
      <c r="HK40" s="71"/>
      <c r="HL40" s="71"/>
      <c r="HM40" s="71"/>
      <c r="HN40" s="71"/>
      <c r="HO40" s="71"/>
      <c r="HP40" s="71"/>
      <c r="HQ40" s="71"/>
      <c r="HR40" s="71"/>
      <c r="HS40" s="71"/>
      <c r="HT40" s="71"/>
      <c r="HU40" s="71"/>
      <c r="HV40" s="71"/>
      <c r="HW40" s="71"/>
      <c r="HX40" s="71"/>
      <c r="HY40" s="71"/>
      <c r="HZ40" s="71"/>
    </row>
    <row r="41" spans="1:234" ht="47.25" x14ac:dyDescent="0.25">
      <c r="A41" s="92" t="s">
        <v>516</v>
      </c>
      <c r="B41" s="90">
        <f t="shared" si="1"/>
        <v>1031</v>
      </c>
      <c r="C41" s="90">
        <v>0</v>
      </c>
      <c r="D41" s="90">
        <v>0</v>
      </c>
      <c r="E41" s="90">
        <v>0</v>
      </c>
      <c r="F41" s="90">
        <v>1031</v>
      </c>
      <c r="G41" s="90">
        <v>0</v>
      </c>
      <c r="H41" s="90">
        <v>0</v>
      </c>
      <c r="I41" s="90">
        <v>0</v>
      </c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1"/>
      <c r="AW41" s="71"/>
      <c r="AX41" s="71"/>
      <c r="AY41" s="71"/>
      <c r="AZ41" s="71"/>
      <c r="BA41" s="71"/>
      <c r="BB41" s="71"/>
      <c r="BC41" s="71"/>
      <c r="BD41" s="71"/>
      <c r="BE41" s="71"/>
      <c r="BF41" s="71"/>
      <c r="BG41" s="71"/>
      <c r="BH41" s="71"/>
      <c r="BI41" s="71"/>
      <c r="BJ41" s="71"/>
      <c r="BK41" s="71"/>
      <c r="BL41" s="71"/>
      <c r="BM41" s="71"/>
      <c r="BN41" s="71"/>
      <c r="BO41" s="71"/>
      <c r="BP41" s="71"/>
      <c r="BQ41" s="71"/>
      <c r="BR41" s="71"/>
      <c r="BS41" s="71"/>
      <c r="BT41" s="71"/>
      <c r="BU41" s="71"/>
      <c r="BV41" s="71"/>
      <c r="BW41" s="71"/>
      <c r="BX41" s="71"/>
      <c r="BY41" s="71"/>
      <c r="BZ41" s="71"/>
      <c r="CA41" s="71"/>
      <c r="CB41" s="71"/>
      <c r="CC41" s="71"/>
      <c r="CD41" s="71"/>
      <c r="CE41" s="71"/>
      <c r="CF41" s="71"/>
      <c r="CG41" s="71"/>
      <c r="CH41" s="71"/>
      <c r="CI41" s="71"/>
      <c r="CJ41" s="71"/>
      <c r="CK41" s="71"/>
      <c r="CL41" s="71"/>
      <c r="CM41" s="71"/>
      <c r="CN41" s="71"/>
      <c r="CO41" s="71"/>
      <c r="CP41" s="71"/>
      <c r="CQ41" s="71"/>
      <c r="CR41" s="71"/>
      <c r="CS41" s="71"/>
      <c r="CT41" s="71"/>
      <c r="CU41" s="71"/>
      <c r="CV41" s="71"/>
      <c r="CW41" s="71"/>
      <c r="CX41" s="71"/>
      <c r="CY41" s="71"/>
      <c r="CZ41" s="71"/>
      <c r="DA41" s="71"/>
      <c r="DB41" s="71"/>
      <c r="DC41" s="71"/>
      <c r="DD41" s="71"/>
      <c r="DE41" s="71"/>
      <c r="DF41" s="71"/>
      <c r="DG41" s="71"/>
      <c r="DH41" s="71"/>
      <c r="DI41" s="71"/>
      <c r="DJ41" s="71"/>
      <c r="DK41" s="71"/>
      <c r="DL41" s="71"/>
      <c r="DM41" s="71"/>
      <c r="DN41" s="71"/>
      <c r="DO41" s="71"/>
      <c r="DP41" s="71"/>
      <c r="DQ41" s="71"/>
      <c r="DR41" s="71"/>
      <c r="DS41" s="71"/>
      <c r="DT41" s="71"/>
      <c r="DU41" s="71"/>
      <c r="DV41" s="71"/>
      <c r="DW41" s="71"/>
      <c r="DX41" s="71"/>
      <c r="DY41" s="71"/>
      <c r="DZ41" s="71"/>
      <c r="EA41" s="71"/>
      <c r="EB41" s="71"/>
      <c r="EC41" s="71"/>
      <c r="ED41" s="71"/>
      <c r="EE41" s="71"/>
      <c r="EF41" s="71"/>
      <c r="EG41" s="71"/>
      <c r="EH41" s="71"/>
      <c r="EI41" s="71"/>
      <c r="EJ41" s="71"/>
      <c r="EK41" s="71"/>
      <c r="EL41" s="71"/>
      <c r="EM41" s="71"/>
      <c r="EN41" s="71"/>
      <c r="EO41" s="71"/>
      <c r="EP41" s="71"/>
      <c r="EQ41" s="71"/>
      <c r="ER41" s="71"/>
      <c r="ES41" s="71"/>
      <c r="ET41" s="71"/>
      <c r="EU41" s="71"/>
      <c r="EV41" s="71"/>
      <c r="EW41" s="71"/>
      <c r="EX41" s="71"/>
      <c r="EY41" s="71"/>
      <c r="EZ41" s="71"/>
      <c r="FA41" s="71"/>
      <c r="FB41" s="71"/>
      <c r="FC41" s="71"/>
      <c r="FD41" s="71"/>
      <c r="FE41" s="71"/>
      <c r="FF41" s="71"/>
      <c r="FG41" s="71"/>
      <c r="FH41" s="71"/>
      <c r="FI41" s="71"/>
      <c r="FJ41" s="71"/>
      <c r="FK41" s="71"/>
      <c r="FL41" s="71"/>
      <c r="FM41" s="71"/>
      <c r="FN41" s="71"/>
      <c r="FO41" s="71"/>
      <c r="FP41" s="71"/>
      <c r="FQ41" s="71"/>
      <c r="FR41" s="71"/>
      <c r="FS41" s="71"/>
      <c r="FT41" s="71"/>
      <c r="FU41" s="71"/>
      <c r="FV41" s="71"/>
      <c r="FW41" s="71"/>
      <c r="FX41" s="71"/>
      <c r="FY41" s="71"/>
      <c r="FZ41" s="71"/>
      <c r="GA41" s="71"/>
      <c r="GB41" s="71"/>
      <c r="GC41" s="71"/>
      <c r="GD41" s="71"/>
      <c r="GE41" s="71"/>
      <c r="GF41" s="71"/>
      <c r="GG41" s="71"/>
      <c r="GH41" s="71"/>
      <c r="GI41" s="71"/>
      <c r="GJ41" s="71"/>
      <c r="GK41" s="71"/>
      <c r="GL41" s="71"/>
      <c r="GM41" s="71"/>
      <c r="GN41" s="71"/>
      <c r="GO41" s="71"/>
      <c r="GP41" s="71"/>
      <c r="GQ41" s="71"/>
      <c r="GR41" s="71"/>
      <c r="GS41" s="71"/>
      <c r="GT41" s="71"/>
      <c r="GU41" s="71"/>
      <c r="GV41" s="71"/>
      <c r="GW41" s="71"/>
      <c r="GX41" s="71"/>
      <c r="GY41" s="71"/>
      <c r="GZ41" s="71"/>
      <c r="HA41" s="71"/>
      <c r="HB41" s="71"/>
      <c r="HC41" s="71"/>
      <c r="HD41" s="71"/>
      <c r="HE41" s="71"/>
      <c r="HF41" s="71"/>
      <c r="HG41" s="71"/>
      <c r="HH41" s="71"/>
      <c r="HI41" s="71"/>
      <c r="HJ41" s="71"/>
      <c r="HK41" s="71"/>
      <c r="HL41" s="71"/>
      <c r="HM41" s="71"/>
      <c r="HN41" s="71"/>
      <c r="HO41" s="71"/>
      <c r="HP41" s="71"/>
      <c r="HQ41" s="71"/>
      <c r="HR41" s="71"/>
      <c r="HS41" s="71"/>
      <c r="HT41" s="71"/>
      <c r="HU41" s="71"/>
      <c r="HV41" s="71"/>
      <c r="HW41" s="71"/>
      <c r="HX41" s="71"/>
      <c r="HY41" s="71"/>
      <c r="HZ41" s="71"/>
    </row>
    <row r="42" spans="1:234" x14ac:dyDescent="0.25">
      <c r="A42" s="85" t="s">
        <v>517</v>
      </c>
      <c r="B42" s="86">
        <f t="shared" si="1"/>
        <v>14400</v>
      </c>
      <c r="C42" s="86">
        <f t="shared" ref="C42:I42" si="19">SUM(C43:C43)</f>
        <v>0</v>
      </c>
      <c r="D42" s="86">
        <f t="shared" si="19"/>
        <v>0</v>
      </c>
      <c r="E42" s="86">
        <f t="shared" si="19"/>
        <v>0</v>
      </c>
      <c r="F42" s="86">
        <f t="shared" si="19"/>
        <v>0</v>
      </c>
      <c r="G42" s="86">
        <f t="shared" si="19"/>
        <v>0</v>
      </c>
      <c r="H42" s="86">
        <f t="shared" si="19"/>
        <v>0</v>
      </c>
      <c r="I42" s="86">
        <f t="shared" si="19"/>
        <v>14400</v>
      </c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4"/>
      <c r="AL42" s="84"/>
      <c r="AM42" s="84"/>
      <c r="AN42" s="84"/>
      <c r="AO42" s="84"/>
      <c r="AP42" s="84"/>
      <c r="AQ42" s="84"/>
      <c r="AR42" s="84"/>
      <c r="AS42" s="84"/>
      <c r="AT42" s="84"/>
      <c r="AU42" s="84"/>
      <c r="AV42" s="84"/>
      <c r="AW42" s="84"/>
      <c r="AX42" s="84"/>
      <c r="AY42" s="84"/>
      <c r="AZ42" s="84"/>
      <c r="BA42" s="84"/>
      <c r="BB42" s="84"/>
      <c r="BC42" s="84"/>
      <c r="BD42" s="84"/>
      <c r="BE42" s="84"/>
      <c r="BF42" s="84"/>
      <c r="BG42" s="84"/>
      <c r="BH42" s="84"/>
      <c r="BI42" s="84"/>
      <c r="BJ42" s="84"/>
      <c r="BK42" s="84"/>
      <c r="BL42" s="84"/>
      <c r="BM42" s="84"/>
      <c r="BN42" s="84"/>
      <c r="BO42" s="84"/>
      <c r="BP42" s="84"/>
      <c r="BQ42" s="84"/>
      <c r="BR42" s="84"/>
      <c r="BS42" s="84"/>
      <c r="BT42" s="84"/>
      <c r="BU42" s="84"/>
      <c r="BV42" s="84"/>
      <c r="BW42" s="84"/>
      <c r="BX42" s="84"/>
      <c r="BY42" s="84"/>
      <c r="BZ42" s="84"/>
      <c r="CA42" s="84"/>
      <c r="CB42" s="84"/>
      <c r="CC42" s="84"/>
      <c r="CD42" s="84"/>
      <c r="CE42" s="84"/>
      <c r="CF42" s="84"/>
      <c r="CG42" s="84"/>
      <c r="CH42" s="84"/>
      <c r="CI42" s="84"/>
      <c r="CJ42" s="84"/>
      <c r="CK42" s="84"/>
      <c r="CL42" s="84"/>
      <c r="CM42" s="84"/>
      <c r="CN42" s="84"/>
      <c r="CO42" s="84"/>
      <c r="CP42" s="84"/>
      <c r="CQ42" s="84"/>
      <c r="CR42" s="84"/>
      <c r="CS42" s="84"/>
      <c r="CT42" s="84"/>
      <c r="CU42" s="84"/>
      <c r="CV42" s="84"/>
      <c r="CW42" s="84"/>
      <c r="CX42" s="84"/>
      <c r="CY42" s="84"/>
      <c r="CZ42" s="84"/>
      <c r="DA42" s="84"/>
      <c r="DB42" s="84"/>
      <c r="DC42" s="84"/>
      <c r="DD42" s="84"/>
      <c r="DE42" s="84"/>
      <c r="DF42" s="84"/>
      <c r="DG42" s="84"/>
      <c r="DH42" s="84"/>
      <c r="DI42" s="84"/>
      <c r="DJ42" s="84"/>
      <c r="DK42" s="84"/>
      <c r="DL42" s="84"/>
      <c r="DM42" s="84"/>
      <c r="DN42" s="84"/>
      <c r="DO42" s="84"/>
      <c r="DP42" s="84"/>
      <c r="DQ42" s="84"/>
      <c r="DR42" s="84"/>
      <c r="DS42" s="84"/>
      <c r="DT42" s="84"/>
      <c r="DU42" s="84"/>
      <c r="DV42" s="84"/>
      <c r="DW42" s="84"/>
      <c r="DX42" s="84"/>
      <c r="DY42" s="84"/>
      <c r="DZ42" s="84"/>
      <c r="EA42" s="84"/>
      <c r="EB42" s="84"/>
      <c r="EC42" s="84"/>
      <c r="ED42" s="84"/>
      <c r="EE42" s="84"/>
      <c r="EF42" s="84"/>
      <c r="EG42" s="84"/>
      <c r="EH42" s="84"/>
      <c r="EI42" s="84"/>
      <c r="EJ42" s="84"/>
      <c r="EK42" s="84"/>
      <c r="EL42" s="84"/>
      <c r="EM42" s="84"/>
      <c r="EN42" s="84"/>
      <c r="EO42" s="84"/>
      <c r="EP42" s="84"/>
      <c r="EQ42" s="84"/>
      <c r="ER42" s="84"/>
      <c r="ES42" s="84"/>
      <c r="ET42" s="84"/>
      <c r="EU42" s="84"/>
      <c r="EV42" s="84"/>
      <c r="EW42" s="84"/>
      <c r="EX42" s="84"/>
      <c r="EY42" s="84"/>
      <c r="EZ42" s="84"/>
      <c r="FA42" s="84"/>
      <c r="FB42" s="84"/>
      <c r="FC42" s="84"/>
      <c r="FD42" s="84"/>
      <c r="FE42" s="84"/>
      <c r="FF42" s="84"/>
      <c r="FG42" s="84"/>
      <c r="FH42" s="84"/>
      <c r="FI42" s="84"/>
      <c r="FJ42" s="84"/>
      <c r="FK42" s="84"/>
      <c r="FL42" s="71"/>
      <c r="FM42" s="71"/>
      <c r="FN42" s="71"/>
      <c r="FO42" s="71"/>
      <c r="FP42" s="71"/>
      <c r="FQ42" s="71"/>
      <c r="FR42" s="71"/>
      <c r="FS42" s="71"/>
      <c r="FT42" s="71"/>
      <c r="FU42" s="71"/>
      <c r="FV42" s="71"/>
      <c r="FW42" s="71"/>
      <c r="FX42" s="71"/>
      <c r="FY42" s="71"/>
      <c r="FZ42" s="71"/>
      <c r="GA42" s="71"/>
      <c r="GB42" s="71"/>
      <c r="GC42" s="71"/>
      <c r="GD42" s="71"/>
      <c r="GE42" s="71"/>
      <c r="GF42" s="71"/>
      <c r="GG42" s="71"/>
      <c r="GH42" s="71"/>
      <c r="GI42" s="71"/>
      <c r="GJ42" s="71"/>
      <c r="GK42" s="71"/>
      <c r="GL42" s="71"/>
      <c r="GM42" s="71"/>
      <c r="GN42" s="71"/>
      <c r="GO42" s="71"/>
      <c r="GP42" s="71"/>
      <c r="GQ42" s="71"/>
      <c r="GR42" s="71"/>
      <c r="GS42" s="71"/>
      <c r="GT42" s="71"/>
      <c r="GU42" s="71"/>
      <c r="GV42" s="71"/>
      <c r="GW42" s="71"/>
      <c r="GX42" s="71"/>
      <c r="GY42" s="71"/>
      <c r="GZ42" s="71"/>
      <c r="HA42" s="71"/>
      <c r="HB42" s="71"/>
      <c r="HC42" s="71"/>
      <c r="HD42" s="71"/>
      <c r="HE42" s="71"/>
      <c r="HF42" s="71"/>
      <c r="HG42" s="71"/>
      <c r="HH42" s="71"/>
      <c r="HI42" s="71"/>
      <c r="HJ42" s="71"/>
      <c r="HK42" s="71"/>
      <c r="HL42" s="71"/>
      <c r="HM42" s="71"/>
      <c r="HN42" s="71"/>
      <c r="HO42" s="71"/>
      <c r="HP42" s="71"/>
      <c r="HQ42" s="71"/>
      <c r="HR42" s="71"/>
      <c r="HS42" s="71"/>
      <c r="HT42" s="71"/>
      <c r="HU42" s="71"/>
      <c r="HV42" s="71"/>
      <c r="HW42" s="71"/>
      <c r="HX42" s="71"/>
      <c r="HY42" s="71"/>
      <c r="HZ42" s="71"/>
    </row>
    <row r="43" spans="1:234" x14ac:dyDescent="0.25">
      <c r="A43" s="92" t="s">
        <v>518</v>
      </c>
      <c r="B43" s="90">
        <f t="shared" si="1"/>
        <v>14400</v>
      </c>
      <c r="C43" s="90">
        <v>0</v>
      </c>
      <c r="D43" s="90">
        <v>0</v>
      </c>
      <c r="E43" s="90">
        <f>14400-14400</f>
        <v>0</v>
      </c>
      <c r="F43" s="90">
        <v>0</v>
      </c>
      <c r="G43" s="90">
        <v>0</v>
      </c>
      <c r="H43" s="90">
        <v>0</v>
      </c>
      <c r="I43" s="90">
        <f>14400</f>
        <v>14400</v>
      </c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1"/>
      <c r="AM43" s="71"/>
      <c r="AN43" s="71"/>
      <c r="AO43" s="71"/>
      <c r="AP43" s="71"/>
      <c r="AQ43" s="71"/>
      <c r="AR43" s="71"/>
      <c r="AS43" s="71"/>
      <c r="AT43" s="71"/>
      <c r="AU43" s="71"/>
      <c r="AV43" s="71"/>
      <c r="AW43" s="71"/>
      <c r="AX43" s="71"/>
      <c r="AY43" s="71"/>
      <c r="AZ43" s="71"/>
      <c r="BA43" s="71"/>
      <c r="BB43" s="71"/>
      <c r="BC43" s="71"/>
      <c r="BD43" s="71"/>
      <c r="BE43" s="71"/>
      <c r="BF43" s="71"/>
      <c r="BG43" s="71"/>
      <c r="BH43" s="71"/>
      <c r="BI43" s="71"/>
      <c r="BJ43" s="71"/>
      <c r="BK43" s="71"/>
      <c r="BL43" s="71"/>
      <c r="BM43" s="71"/>
      <c r="BN43" s="71"/>
      <c r="BO43" s="71"/>
      <c r="BP43" s="71"/>
      <c r="BQ43" s="71"/>
      <c r="BR43" s="71"/>
      <c r="BS43" s="71"/>
      <c r="BT43" s="71"/>
      <c r="BU43" s="71"/>
      <c r="BV43" s="71"/>
      <c r="BW43" s="71"/>
      <c r="BX43" s="71"/>
      <c r="BY43" s="71"/>
      <c r="BZ43" s="71"/>
      <c r="CA43" s="71"/>
      <c r="CB43" s="71"/>
      <c r="CC43" s="71"/>
      <c r="CD43" s="71"/>
      <c r="CE43" s="71"/>
      <c r="CF43" s="71"/>
      <c r="CG43" s="71"/>
      <c r="CH43" s="71"/>
      <c r="CI43" s="71"/>
      <c r="CJ43" s="71"/>
      <c r="CK43" s="71"/>
      <c r="CL43" s="71"/>
      <c r="CM43" s="71"/>
      <c r="CN43" s="71"/>
      <c r="CO43" s="71"/>
      <c r="CP43" s="71"/>
      <c r="CQ43" s="71"/>
      <c r="CR43" s="71"/>
      <c r="CS43" s="71"/>
      <c r="CT43" s="71"/>
      <c r="CU43" s="71"/>
      <c r="CV43" s="71"/>
      <c r="CW43" s="71"/>
      <c r="CX43" s="71"/>
      <c r="CY43" s="71"/>
      <c r="CZ43" s="71"/>
      <c r="DA43" s="71"/>
      <c r="DB43" s="71"/>
      <c r="DC43" s="71"/>
      <c r="DD43" s="71"/>
      <c r="DE43" s="71"/>
      <c r="DF43" s="71"/>
      <c r="DG43" s="71"/>
      <c r="DH43" s="71"/>
      <c r="DI43" s="71"/>
      <c r="DJ43" s="71"/>
      <c r="DK43" s="71"/>
      <c r="DL43" s="71"/>
      <c r="DM43" s="71"/>
      <c r="DN43" s="71"/>
      <c r="DO43" s="71"/>
      <c r="DP43" s="71"/>
      <c r="DQ43" s="71"/>
      <c r="DR43" s="71"/>
      <c r="DS43" s="71"/>
      <c r="DT43" s="71"/>
      <c r="DU43" s="71"/>
      <c r="DV43" s="71"/>
      <c r="DW43" s="71"/>
      <c r="DX43" s="71"/>
      <c r="DY43" s="71"/>
      <c r="DZ43" s="71"/>
      <c r="EA43" s="71"/>
      <c r="EB43" s="71"/>
      <c r="EC43" s="71"/>
      <c r="ED43" s="71"/>
      <c r="EE43" s="71"/>
      <c r="EF43" s="71"/>
      <c r="EG43" s="71"/>
      <c r="EH43" s="71"/>
      <c r="EI43" s="71"/>
      <c r="EJ43" s="71"/>
      <c r="EK43" s="71"/>
      <c r="EL43" s="71"/>
      <c r="EM43" s="71"/>
      <c r="EN43" s="71"/>
      <c r="EO43" s="71"/>
      <c r="EP43" s="71"/>
      <c r="EQ43" s="71"/>
      <c r="ER43" s="71"/>
      <c r="ES43" s="71"/>
      <c r="ET43" s="71"/>
      <c r="EU43" s="71"/>
      <c r="EV43" s="71"/>
      <c r="EW43" s="71"/>
      <c r="EX43" s="71"/>
      <c r="EY43" s="71"/>
      <c r="EZ43" s="71"/>
      <c r="FA43" s="71"/>
      <c r="FB43" s="71"/>
      <c r="FC43" s="71"/>
      <c r="FD43" s="71"/>
      <c r="FE43" s="71"/>
      <c r="FF43" s="71"/>
      <c r="FG43" s="71"/>
      <c r="FH43" s="71"/>
      <c r="FI43" s="71"/>
      <c r="FJ43" s="71"/>
      <c r="FK43" s="71"/>
      <c r="FL43" s="71"/>
      <c r="FM43" s="71"/>
      <c r="FN43" s="71"/>
      <c r="FO43" s="71"/>
      <c r="FP43" s="71"/>
      <c r="FQ43" s="71"/>
      <c r="FR43" s="71"/>
      <c r="FS43" s="71"/>
      <c r="FT43" s="71"/>
      <c r="FU43" s="71"/>
      <c r="FV43" s="71"/>
      <c r="FW43" s="71"/>
      <c r="FX43" s="71"/>
      <c r="FY43" s="71"/>
      <c r="FZ43" s="71"/>
      <c r="GA43" s="71"/>
      <c r="GB43" s="71"/>
      <c r="GC43" s="71"/>
      <c r="GD43" s="71"/>
      <c r="GE43" s="71"/>
      <c r="GF43" s="71"/>
      <c r="GG43" s="71"/>
      <c r="GH43" s="71"/>
      <c r="GI43" s="71"/>
      <c r="GJ43" s="71"/>
      <c r="GK43" s="71"/>
      <c r="GL43" s="71"/>
      <c r="GM43" s="71"/>
      <c r="GN43" s="71"/>
      <c r="GO43" s="71"/>
      <c r="GP43" s="71"/>
      <c r="GQ43" s="71"/>
      <c r="GR43" s="71"/>
      <c r="GS43" s="71"/>
      <c r="GT43" s="71"/>
      <c r="GU43" s="71"/>
      <c r="GV43" s="71"/>
      <c r="GW43" s="71"/>
      <c r="GX43" s="71"/>
      <c r="GY43" s="71"/>
      <c r="GZ43" s="71"/>
      <c r="HA43" s="71"/>
      <c r="HB43" s="71"/>
      <c r="HC43" s="71"/>
      <c r="HD43" s="71"/>
      <c r="HE43" s="71"/>
      <c r="HF43" s="71"/>
      <c r="HG43" s="71"/>
      <c r="HH43" s="71"/>
      <c r="HI43" s="71"/>
      <c r="HJ43" s="71"/>
      <c r="HK43" s="71"/>
      <c r="HL43" s="71"/>
      <c r="HM43" s="71"/>
      <c r="HN43" s="71"/>
      <c r="HO43" s="71"/>
      <c r="HP43" s="71"/>
      <c r="HQ43" s="71"/>
      <c r="HR43" s="71"/>
      <c r="HS43" s="71"/>
      <c r="HT43" s="71"/>
      <c r="HU43" s="71"/>
      <c r="HV43" s="71"/>
      <c r="HW43" s="71"/>
      <c r="HX43" s="71"/>
      <c r="HY43" s="71"/>
      <c r="HZ43" s="71"/>
    </row>
    <row r="44" spans="1:234" x14ac:dyDescent="0.25">
      <c r="A44" s="85" t="s">
        <v>510</v>
      </c>
      <c r="B44" s="86">
        <f t="shared" si="1"/>
        <v>59848</v>
      </c>
      <c r="C44" s="86">
        <f t="shared" ref="C44:I44" si="20">SUM(C45:C51)</f>
        <v>0</v>
      </c>
      <c r="D44" s="86">
        <f t="shared" si="20"/>
        <v>0</v>
      </c>
      <c r="E44" s="86">
        <f t="shared" si="20"/>
        <v>0</v>
      </c>
      <c r="F44" s="86">
        <f t="shared" si="20"/>
        <v>0</v>
      </c>
      <c r="G44" s="86">
        <f t="shared" si="20"/>
        <v>47938</v>
      </c>
      <c r="H44" s="86">
        <f t="shared" si="20"/>
        <v>0</v>
      </c>
      <c r="I44" s="86">
        <f t="shared" si="20"/>
        <v>11910</v>
      </c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71"/>
      <c r="AJ44" s="71"/>
      <c r="AK44" s="71"/>
      <c r="AL44" s="71"/>
      <c r="AM44" s="71"/>
      <c r="AN44" s="71"/>
      <c r="AO44" s="71"/>
      <c r="AP44" s="71"/>
      <c r="AQ44" s="71"/>
      <c r="AR44" s="71"/>
      <c r="AS44" s="71"/>
      <c r="AT44" s="71"/>
      <c r="AU44" s="71"/>
      <c r="AV44" s="71"/>
      <c r="AW44" s="71"/>
      <c r="AX44" s="71"/>
      <c r="AY44" s="71"/>
      <c r="AZ44" s="71"/>
      <c r="BA44" s="71"/>
      <c r="BB44" s="71"/>
      <c r="BC44" s="71"/>
      <c r="BD44" s="71"/>
      <c r="BE44" s="71"/>
      <c r="BF44" s="71"/>
      <c r="BG44" s="71"/>
      <c r="BH44" s="71"/>
      <c r="BI44" s="71"/>
      <c r="BJ44" s="71"/>
      <c r="BK44" s="71"/>
      <c r="BL44" s="71"/>
      <c r="BM44" s="71"/>
      <c r="BN44" s="71"/>
      <c r="BO44" s="71"/>
      <c r="BP44" s="71"/>
      <c r="BQ44" s="71"/>
      <c r="BR44" s="71"/>
      <c r="BS44" s="71"/>
      <c r="BT44" s="71"/>
      <c r="BU44" s="71"/>
      <c r="BV44" s="71"/>
      <c r="BW44" s="71"/>
      <c r="BX44" s="71"/>
      <c r="BY44" s="71"/>
      <c r="BZ44" s="71"/>
      <c r="CA44" s="71"/>
      <c r="CB44" s="71"/>
      <c r="CC44" s="71"/>
      <c r="CD44" s="71"/>
      <c r="CE44" s="71"/>
      <c r="CF44" s="71"/>
      <c r="CG44" s="71"/>
      <c r="CH44" s="71"/>
      <c r="CI44" s="71"/>
      <c r="CJ44" s="71"/>
      <c r="CK44" s="71"/>
      <c r="CL44" s="71"/>
      <c r="CM44" s="71"/>
      <c r="CN44" s="71"/>
      <c r="CO44" s="71"/>
      <c r="CP44" s="71"/>
      <c r="CQ44" s="71"/>
      <c r="CR44" s="71"/>
      <c r="CS44" s="71"/>
      <c r="CT44" s="71"/>
      <c r="CU44" s="71"/>
      <c r="CV44" s="71"/>
      <c r="CW44" s="71"/>
      <c r="CX44" s="71"/>
      <c r="CY44" s="71"/>
      <c r="CZ44" s="71"/>
      <c r="DA44" s="71"/>
      <c r="DB44" s="71"/>
      <c r="DC44" s="71"/>
      <c r="DD44" s="71"/>
      <c r="DE44" s="71"/>
      <c r="DF44" s="71"/>
      <c r="DG44" s="71"/>
      <c r="DH44" s="71"/>
      <c r="DI44" s="71"/>
      <c r="DJ44" s="71"/>
      <c r="DK44" s="71"/>
      <c r="DL44" s="71"/>
      <c r="DM44" s="71"/>
      <c r="DN44" s="71"/>
      <c r="DO44" s="71"/>
      <c r="DP44" s="71"/>
      <c r="DQ44" s="71"/>
      <c r="DR44" s="71"/>
      <c r="DS44" s="71"/>
      <c r="DT44" s="71"/>
      <c r="DU44" s="71"/>
      <c r="DV44" s="71"/>
      <c r="DW44" s="71"/>
      <c r="DX44" s="71"/>
      <c r="DY44" s="71"/>
      <c r="DZ44" s="71"/>
      <c r="EA44" s="71"/>
      <c r="EB44" s="71"/>
      <c r="EC44" s="71"/>
      <c r="ED44" s="71"/>
      <c r="EE44" s="71"/>
      <c r="EF44" s="71"/>
      <c r="EG44" s="71"/>
      <c r="EH44" s="71"/>
      <c r="EI44" s="71"/>
      <c r="EJ44" s="71"/>
      <c r="EK44" s="71"/>
      <c r="EL44" s="71"/>
      <c r="EM44" s="71"/>
      <c r="EN44" s="71"/>
      <c r="EO44" s="71"/>
      <c r="EP44" s="71"/>
      <c r="EQ44" s="71"/>
      <c r="ER44" s="71"/>
      <c r="ES44" s="71"/>
      <c r="ET44" s="71"/>
      <c r="EU44" s="71"/>
      <c r="EV44" s="71"/>
      <c r="EW44" s="71"/>
      <c r="EX44" s="71"/>
      <c r="EY44" s="71"/>
      <c r="EZ44" s="71"/>
      <c r="FA44" s="71"/>
      <c r="FB44" s="71"/>
      <c r="FC44" s="71"/>
      <c r="FD44" s="71"/>
      <c r="FE44" s="71"/>
      <c r="FF44" s="71"/>
      <c r="FG44" s="71"/>
      <c r="FH44" s="71"/>
      <c r="FI44" s="71"/>
      <c r="FJ44" s="71"/>
      <c r="FK44" s="71"/>
      <c r="FL44" s="71"/>
      <c r="FM44" s="71"/>
      <c r="FN44" s="71"/>
      <c r="FO44" s="71"/>
      <c r="FP44" s="71"/>
      <c r="FQ44" s="71"/>
      <c r="FR44" s="71"/>
      <c r="FS44" s="71"/>
      <c r="FT44" s="71"/>
      <c r="FU44" s="71"/>
      <c r="FV44" s="71"/>
      <c r="FW44" s="71"/>
      <c r="FX44" s="71"/>
      <c r="FY44" s="71"/>
      <c r="FZ44" s="71"/>
      <c r="GA44" s="71"/>
      <c r="GB44" s="71"/>
      <c r="GC44" s="71"/>
      <c r="GD44" s="71"/>
      <c r="GE44" s="71"/>
      <c r="GF44" s="71"/>
      <c r="GG44" s="71"/>
      <c r="GH44" s="71"/>
      <c r="GI44" s="71"/>
      <c r="GJ44" s="71"/>
      <c r="GK44" s="71"/>
      <c r="GL44" s="71"/>
      <c r="GM44" s="71"/>
      <c r="GN44" s="71"/>
      <c r="GO44" s="71"/>
      <c r="GP44" s="71"/>
      <c r="GQ44" s="71"/>
      <c r="GR44" s="71"/>
      <c r="GS44" s="71"/>
      <c r="GT44" s="71"/>
      <c r="GU44" s="71"/>
      <c r="GV44" s="71"/>
      <c r="GW44" s="71"/>
      <c r="GX44" s="71"/>
      <c r="GY44" s="71"/>
      <c r="GZ44" s="71"/>
      <c r="HA44" s="71"/>
      <c r="HB44" s="71"/>
      <c r="HC44" s="71"/>
      <c r="HD44" s="71"/>
      <c r="HE44" s="71"/>
      <c r="HF44" s="71"/>
      <c r="HG44" s="71"/>
      <c r="HH44" s="71"/>
      <c r="HI44" s="71"/>
      <c r="HJ44" s="71"/>
      <c r="HK44" s="71"/>
      <c r="HL44" s="71"/>
      <c r="HM44" s="71"/>
      <c r="HN44" s="71"/>
      <c r="HO44" s="71"/>
      <c r="HP44" s="71"/>
      <c r="HQ44" s="71"/>
      <c r="HR44" s="71"/>
      <c r="HS44" s="71"/>
      <c r="HT44" s="71"/>
      <c r="HU44" s="71"/>
      <c r="HV44" s="71"/>
      <c r="HW44" s="71"/>
      <c r="HX44" s="71"/>
      <c r="HY44" s="71"/>
      <c r="HZ44" s="71"/>
    </row>
    <row r="45" spans="1:234" x14ac:dyDescent="0.25">
      <c r="A45" s="92" t="s">
        <v>519</v>
      </c>
      <c r="B45" s="90">
        <f t="shared" si="1"/>
        <v>7200</v>
      </c>
      <c r="C45" s="90">
        <v>0</v>
      </c>
      <c r="D45" s="90">
        <v>0</v>
      </c>
      <c r="E45" s="90">
        <v>0</v>
      </c>
      <c r="F45" s="90">
        <v>0</v>
      </c>
      <c r="G45" s="90">
        <v>7200</v>
      </c>
      <c r="H45" s="90">
        <v>0</v>
      </c>
      <c r="I45" s="90">
        <v>0</v>
      </c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  <c r="AV45" s="71"/>
      <c r="AW45" s="71"/>
      <c r="AX45" s="71"/>
      <c r="AY45" s="71"/>
      <c r="AZ45" s="71"/>
      <c r="BA45" s="71"/>
      <c r="BB45" s="71"/>
      <c r="BC45" s="71"/>
      <c r="BD45" s="71"/>
      <c r="BE45" s="71"/>
      <c r="BF45" s="71"/>
      <c r="BG45" s="71"/>
      <c r="BH45" s="71"/>
      <c r="BI45" s="71"/>
      <c r="BJ45" s="71"/>
      <c r="BK45" s="71"/>
      <c r="BL45" s="71"/>
      <c r="BM45" s="71"/>
      <c r="BN45" s="71"/>
      <c r="BO45" s="71"/>
      <c r="BP45" s="71"/>
      <c r="BQ45" s="71"/>
      <c r="BR45" s="71"/>
      <c r="BS45" s="71"/>
      <c r="BT45" s="71"/>
      <c r="BU45" s="71"/>
      <c r="BV45" s="71"/>
      <c r="BW45" s="71"/>
      <c r="BX45" s="71"/>
      <c r="BY45" s="71"/>
      <c r="BZ45" s="71"/>
      <c r="CA45" s="71"/>
      <c r="CB45" s="71"/>
      <c r="CC45" s="71"/>
      <c r="CD45" s="71"/>
      <c r="CE45" s="71"/>
      <c r="CF45" s="71"/>
      <c r="CG45" s="71"/>
      <c r="CH45" s="71"/>
      <c r="CI45" s="71"/>
      <c r="CJ45" s="71"/>
      <c r="CK45" s="71"/>
      <c r="CL45" s="71"/>
      <c r="CM45" s="71"/>
      <c r="CN45" s="71"/>
      <c r="CO45" s="71"/>
      <c r="CP45" s="71"/>
      <c r="CQ45" s="71"/>
      <c r="CR45" s="71"/>
      <c r="CS45" s="71"/>
      <c r="CT45" s="71"/>
      <c r="CU45" s="71"/>
      <c r="CV45" s="71"/>
      <c r="CW45" s="71"/>
      <c r="CX45" s="71"/>
      <c r="CY45" s="71"/>
      <c r="CZ45" s="71"/>
      <c r="DA45" s="71"/>
      <c r="DB45" s="71"/>
      <c r="DC45" s="71"/>
      <c r="DD45" s="71"/>
      <c r="DE45" s="71"/>
      <c r="DF45" s="71"/>
      <c r="DG45" s="71"/>
      <c r="DH45" s="71"/>
      <c r="DI45" s="71"/>
      <c r="DJ45" s="71"/>
      <c r="DK45" s="71"/>
      <c r="DL45" s="71"/>
      <c r="DM45" s="71"/>
      <c r="DN45" s="71"/>
      <c r="DO45" s="71"/>
      <c r="DP45" s="71"/>
      <c r="DQ45" s="71"/>
      <c r="DR45" s="71"/>
      <c r="DS45" s="71"/>
      <c r="DT45" s="71"/>
      <c r="DU45" s="71"/>
      <c r="DV45" s="71"/>
      <c r="DW45" s="71"/>
      <c r="DX45" s="71"/>
      <c r="DY45" s="71"/>
      <c r="DZ45" s="71"/>
      <c r="EA45" s="71"/>
      <c r="EB45" s="71"/>
      <c r="EC45" s="71"/>
      <c r="ED45" s="71"/>
      <c r="EE45" s="71"/>
      <c r="EF45" s="71"/>
      <c r="EG45" s="71"/>
      <c r="EH45" s="71"/>
      <c r="EI45" s="71"/>
      <c r="EJ45" s="71"/>
      <c r="EK45" s="71"/>
      <c r="EL45" s="71"/>
      <c r="EM45" s="71"/>
      <c r="EN45" s="71"/>
      <c r="EO45" s="71"/>
      <c r="EP45" s="71"/>
      <c r="EQ45" s="71"/>
      <c r="ER45" s="71"/>
      <c r="ES45" s="71"/>
      <c r="ET45" s="71"/>
      <c r="EU45" s="71"/>
      <c r="EV45" s="71"/>
      <c r="EW45" s="71"/>
      <c r="EX45" s="71"/>
      <c r="EY45" s="71"/>
      <c r="EZ45" s="71"/>
      <c r="FA45" s="71"/>
      <c r="FB45" s="71"/>
      <c r="FC45" s="71"/>
      <c r="FD45" s="71"/>
      <c r="FE45" s="71"/>
      <c r="FF45" s="71"/>
      <c r="FG45" s="71"/>
      <c r="FH45" s="71"/>
      <c r="FI45" s="71"/>
      <c r="FJ45" s="71"/>
      <c r="FK45" s="71"/>
      <c r="FL45" s="71"/>
      <c r="FM45" s="71"/>
      <c r="FN45" s="71"/>
      <c r="FO45" s="71"/>
      <c r="FP45" s="71"/>
      <c r="FQ45" s="71"/>
      <c r="FR45" s="71"/>
      <c r="FS45" s="71"/>
      <c r="FT45" s="71"/>
      <c r="FU45" s="71"/>
      <c r="FV45" s="71"/>
      <c r="FW45" s="71"/>
      <c r="FX45" s="71"/>
      <c r="FY45" s="71"/>
      <c r="FZ45" s="71"/>
      <c r="GA45" s="71"/>
      <c r="GB45" s="71"/>
      <c r="GC45" s="71"/>
      <c r="GD45" s="71"/>
      <c r="GE45" s="71"/>
      <c r="GF45" s="71"/>
      <c r="GG45" s="71"/>
      <c r="GH45" s="71"/>
      <c r="GI45" s="71"/>
      <c r="GJ45" s="71"/>
      <c r="GK45" s="71"/>
      <c r="GL45" s="71"/>
      <c r="GM45" s="71"/>
      <c r="GN45" s="71"/>
      <c r="GO45" s="71"/>
      <c r="GP45" s="71"/>
      <c r="GQ45" s="71"/>
      <c r="GR45" s="71"/>
      <c r="GS45" s="71"/>
      <c r="GT45" s="71"/>
      <c r="GU45" s="71"/>
      <c r="GV45" s="71"/>
      <c r="GW45" s="71"/>
      <c r="GX45" s="71"/>
      <c r="GY45" s="71"/>
      <c r="GZ45" s="71"/>
      <c r="HA45" s="71"/>
      <c r="HB45" s="71"/>
      <c r="HC45" s="71"/>
      <c r="HD45" s="71"/>
      <c r="HE45" s="71"/>
      <c r="HF45" s="71"/>
      <c r="HG45" s="71"/>
      <c r="HH45" s="71"/>
      <c r="HI45" s="71"/>
      <c r="HJ45" s="71"/>
      <c r="HK45" s="71"/>
      <c r="HL45" s="71"/>
      <c r="HM45" s="71"/>
      <c r="HN45" s="71"/>
      <c r="HO45" s="71"/>
      <c r="HP45" s="71"/>
      <c r="HQ45" s="71"/>
      <c r="HR45" s="71"/>
      <c r="HS45" s="71"/>
      <c r="HT45" s="71"/>
      <c r="HU45" s="71"/>
      <c r="HV45" s="71"/>
      <c r="HW45" s="71"/>
      <c r="HX45" s="71"/>
      <c r="HY45" s="71"/>
      <c r="HZ45" s="71"/>
    </row>
    <row r="46" spans="1:234" ht="31.5" x14ac:dyDescent="0.25">
      <c r="A46" s="94" t="s">
        <v>520</v>
      </c>
      <c r="B46" s="90">
        <f t="shared" si="1"/>
        <v>11910</v>
      </c>
      <c r="C46" s="90">
        <v>0</v>
      </c>
      <c r="D46" s="90">
        <v>0</v>
      </c>
      <c r="E46" s="90">
        <v>0</v>
      </c>
      <c r="F46" s="90">
        <v>0</v>
      </c>
      <c r="G46" s="90">
        <v>0</v>
      </c>
      <c r="H46" s="90">
        <v>0</v>
      </c>
      <c r="I46" s="90">
        <v>11910</v>
      </c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71"/>
      <c r="AJ46" s="71"/>
      <c r="AK46" s="71"/>
      <c r="AL46" s="71"/>
      <c r="AM46" s="71"/>
      <c r="AN46" s="71"/>
      <c r="AO46" s="71"/>
      <c r="AP46" s="71"/>
      <c r="AQ46" s="71"/>
      <c r="AR46" s="71"/>
      <c r="AS46" s="71"/>
      <c r="AT46" s="71"/>
      <c r="AU46" s="71"/>
      <c r="AV46" s="71"/>
      <c r="AW46" s="71"/>
      <c r="AX46" s="71"/>
      <c r="AY46" s="71"/>
      <c r="AZ46" s="71"/>
      <c r="BA46" s="71"/>
      <c r="BB46" s="71"/>
      <c r="BC46" s="71"/>
      <c r="BD46" s="71"/>
      <c r="BE46" s="71"/>
      <c r="BF46" s="71"/>
      <c r="BG46" s="71"/>
      <c r="BH46" s="71"/>
      <c r="BI46" s="71"/>
      <c r="BJ46" s="71"/>
      <c r="BK46" s="71"/>
      <c r="BL46" s="71"/>
      <c r="BM46" s="71"/>
      <c r="BN46" s="71"/>
      <c r="BO46" s="71"/>
      <c r="BP46" s="71"/>
      <c r="BQ46" s="71"/>
      <c r="BR46" s="71"/>
      <c r="BS46" s="71"/>
      <c r="BT46" s="71"/>
      <c r="BU46" s="71"/>
      <c r="BV46" s="71"/>
      <c r="BW46" s="71"/>
      <c r="BX46" s="71"/>
      <c r="BY46" s="71"/>
      <c r="BZ46" s="71"/>
      <c r="CA46" s="71"/>
      <c r="CB46" s="71"/>
      <c r="CC46" s="71"/>
      <c r="CD46" s="71"/>
      <c r="CE46" s="71"/>
      <c r="CF46" s="71"/>
      <c r="CG46" s="71"/>
      <c r="CH46" s="71"/>
      <c r="CI46" s="71"/>
      <c r="CJ46" s="71"/>
      <c r="CK46" s="71"/>
      <c r="CL46" s="71"/>
      <c r="CM46" s="71"/>
      <c r="CN46" s="71"/>
      <c r="CO46" s="71"/>
      <c r="CP46" s="71"/>
      <c r="CQ46" s="71"/>
      <c r="CR46" s="71"/>
      <c r="CS46" s="71"/>
      <c r="CT46" s="71"/>
      <c r="CU46" s="71"/>
      <c r="CV46" s="71"/>
      <c r="CW46" s="71"/>
      <c r="CX46" s="71"/>
      <c r="CY46" s="71"/>
      <c r="CZ46" s="71"/>
      <c r="DA46" s="71"/>
      <c r="DB46" s="71"/>
      <c r="DC46" s="71"/>
      <c r="DD46" s="71"/>
      <c r="DE46" s="71"/>
      <c r="DF46" s="71"/>
      <c r="DG46" s="71"/>
      <c r="DH46" s="71"/>
      <c r="DI46" s="71"/>
      <c r="DJ46" s="71"/>
      <c r="DK46" s="71"/>
      <c r="DL46" s="71"/>
      <c r="DM46" s="71"/>
      <c r="DN46" s="71"/>
      <c r="DO46" s="71"/>
      <c r="DP46" s="71"/>
      <c r="DQ46" s="71"/>
      <c r="DR46" s="71"/>
      <c r="DS46" s="71"/>
      <c r="DT46" s="71"/>
      <c r="DU46" s="71"/>
      <c r="DV46" s="71"/>
      <c r="DW46" s="71"/>
      <c r="DX46" s="71"/>
      <c r="DY46" s="71"/>
      <c r="DZ46" s="71"/>
      <c r="EA46" s="71"/>
      <c r="EB46" s="71"/>
      <c r="EC46" s="71"/>
      <c r="ED46" s="71"/>
      <c r="EE46" s="71"/>
      <c r="EF46" s="71"/>
      <c r="EG46" s="71"/>
      <c r="EH46" s="71"/>
      <c r="EI46" s="71"/>
      <c r="EJ46" s="71"/>
      <c r="EK46" s="71"/>
      <c r="EL46" s="71"/>
      <c r="EM46" s="71"/>
      <c r="EN46" s="71"/>
      <c r="EO46" s="71"/>
      <c r="EP46" s="71"/>
      <c r="EQ46" s="71"/>
      <c r="ER46" s="71"/>
      <c r="ES46" s="71"/>
      <c r="ET46" s="71"/>
      <c r="EU46" s="71"/>
      <c r="EV46" s="71"/>
      <c r="EW46" s="71"/>
      <c r="EX46" s="71"/>
      <c r="EY46" s="71"/>
      <c r="EZ46" s="71"/>
      <c r="FA46" s="71"/>
      <c r="FB46" s="71"/>
      <c r="FC46" s="71"/>
      <c r="FD46" s="71"/>
      <c r="FE46" s="71"/>
      <c r="FF46" s="71"/>
      <c r="FG46" s="71"/>
      <c r="FH46" s="71"/>
      <c r="FI46" s="71"/>
      <c r="FJ46" s="71"/>
      <c r="FK46" s="71"/>
      <c r="FL46" s="71"/>
      <c r="FM46" s="71"/>
      <c r="FN46" s="71"/>
      <c r="FO46" s="71"/>
      <c r="FP46" s="71"/>
      <c r="FQ46" s="71"/>
      <c r="FR46" s="71"/>
      <c r="FS46" s="71"/>
      <c r="FT46" s="71"/>
      <c r="FU46" s="71"/>
      <c r="FV46" s="71"/>
      <c r="FW46" s="71"/>
      <c r="FX46" s="71"/>
      <c r="FY46" s="71"/>
      <c r="FZ46" s="71"/>
      <c r="GA46" s="71"/>
      <c r="GB46" s="71"/>
      <c r="GC46" s="71"/>
      <c r="GD46" s="71"/>
      <c r="GE46" s="71"/>
      <c r="GF46" s="71"/>
      <c r="GG46" s="71"/>
      <c r="GH46" s="71"/>
      <c r="GI46" s="71"/>
      <c r="GJ46" s="71"/>
      <c r="GK46" s="71"/>
      <c r="GL46" s="71"/>
      <c r="GM46" s="71"/>
      <c r="GN46" s="71"/>
      <c r="GO46" s="71"/>
      <c r="GP46" s="71"/>
      <c r="GQ46" s="71"/>
      <c r="GR46" s="71"/>
      <c r="GS46" s="71"/>
      <c r="GT46" s="71"/>
      <c r="GU46" s="71"/>
      <c r="GV46" s="71"/>
      <c r="GW46" s="71"/>
      <c r="GX46" s="71"/>
      <c r="GY46" s="71"/>
      <c r="GZ46" s="71"/>
      <c r="HA46" s="71"/>
      <c r="HB46" s="71"/>
      <c r="HC46" s="71"/>
      <c r="HD46" s="71"/>
      <c r="HE46" s="71"/>
      <c r="HF46" s="71"/>
      <c r="HG46" s="71"/>
      <c r="HH46" s="71"/>
      <c r="HI46" s="71"/>
      <c r="HJ46" s="71"/>
      <c r="HK46" s="71"/>
      <c r="HL46" s="71"/>
      <c r="HM46" s="71"/>
      <c r="HN46" s="71"/>
      <c r="HO46" s="71"/>
      <c r="HP46" s="71"/>
      <c r="HQ46" s="71"/>
      <c r="HR46" s="71"/>
      <c r="HS46" s="71"/>
      <c r="HT46" s="71"/>
      <c r="HU46" s="71"/>
      <c r="HV46" s="71"/>
      <c r="HW46" s="71"/>
      <c r="HX46" s="71"/>
      <c r="HY46" s="71"/>
      <c r="HZ46" s="71"/>
    </row>
    <row r="47" spans="1:234" ht="31.5" x14ac:dyDescent="0.25">
      <c r="A47" s="92" t="s">
        <v>521</v>
      </c>
      <c r="B47" s="90">
        <f t="shared" si="1"/>
        <v>13841</v>
      </c>
      <c r="C47" s="90">
        <v>0</v>
      </c>
      <c r="D47" s="90">
        <v>0</v>
      </c>
      <c r="E47" s="90">
        <v>0</v>
      </c>
      <c r="F47" s="90">
        <v>0</v>
      </c>
      <c r="G47" s="90">
        <v>13841</v>
      </c>
      <c r="H47" s="90">
        <v>0</v>
      </c>
      <c r="I47" s="90">
        <v>0</v>
      </c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71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1"/>
      <c r="BA47" s="71"/>
      <c r="BB47" s="71"/>
      <c r="BC47" s="71"/>
      <c r="BD47" s="71"/>
      <c r="BE47" s="71"/>
      <c r="BF47" s="71"/>
      <c r="BG47" s="71"/>
      <c r="BH47" s="71"/>
      <c r="BI47" s="71"/>
      <c r="BJ47" s="71"/>
      <c r="BK47" s="71"/>
      <c r="BL47" s="71"/>
      <c r="BM47" s="71"/>
      <c r="BN47" s="71"/>
      <c r="BO47" s="71"/>
      <c r="BP47" s="71"/>
      <c r="BQ47" s="71"/>
      <c r="BR47" s="71"/>
      <c r="BS47" s="71"/>
      <c r="BT47" s="71"/>
      <c r="BU47" s="71"/>
      <c r="BV47" s="71"/>
      <c r="BW47" s="71"/>
      <c r="BX47" s="71"/>
      <c r="BY47" s="71"/>
      <c r="BZ47" s="71"/>
      <c r="CA47" s="71"/>
      <c r="CB47" s="71"/>
      <c r="CC47" s="71"/>
      <c r="CD47" s="71"/>
      <c r="CE47" s="71"/>
      <c r="CF47" s="71"/>
      <c r="CG47" s="71"/>
      <c r="CH47" s="71"/>
      <c r="CI47" s="71"/>
      <c r="CJ47" s="71"/>
      <c r="CK47" s="71"/>
      <c r="CL47" s="71"/>
      <c r="CM47" s="71"/>
      <c r="CN47" s="71"/>
      <c r="CO47" s="71"/>
      <c r="CP47" s="71"/>
      <c r="CQ47" s="71"/>
      <c r="CR47" s="71"/>
      <c r="CS47" s="71"/>
      <c r="CT47" s="71"/>
      <c r="CU47" s="71"/>
      <c r="CV47" s="71"/>
      <c r="CW47" s="71"/>
      <c r="CX47" s="71"/>
      <c r="CY47" s="71"/>
      <c r="CZ47" s="71"/>
      <c r="DA47" s="71"/>
      <c r="DB47" s="71"/>
      <c r="DC47" s="71"/>
      <c r="DD47" s="71"/>
      <c r="DE47" s="71"/>
      <c r="DF47" s="71"/>
      <c r="DG47" s="71"/>
      <c r="DH47" s="71"/>
      <c r="DI47" s="71"/>
      <c r="DJ47" s="71"/>
      <c r="DK47" s="71"/>
      <c r="DL47" s="71"/>
      <c r="DM47" s="71"/>
      <c r="DN47" s="71"/>
      <c r="DO47" s="71"/>
      <c r="DP47" s="71"/>
      <c r="DQ47" s="71"/>
      <c r="DR47" s="71"/>
      <c r="DS47" s="71"/>
      <c r="DT47" s="71"/>
      <c r="DU47" s="71"/>
      <c r="DV47" s="71"/>
      <c r="DW47" s="71"/>
      <c r="DX47" s="71"/>
      <c r="DY47" s="71"/>
      <c r="DZ47" s="71"/>
      <c r="EA47" s="71"/>
      <c r="EB47" s="71"/>
      <c r="EC47" s="71"/>
      <c r="ED47" s="71"/>
      <c r="EE47" s="71"/>
      <c r="EF47" s="71"/>
      <c r="EG47" s="71"/>
      <c r="EH47" s="71"/>
      <c r="EI47" s="71"/>
      <c r="EJ47" s="71"/>
      <c r="EK47" s="71"/>
      <c r="EL47" s="71"/>
      <c r="EM47" s="71"/>
      <c r="EN47" s="71"/>
      <c r="EO47" s="71"/>
      <c r="EP47" s="71"/>
      <c r="EQ47" s="71"/>
      <c r="ER47" s="71"/>
      <c r="ES47" s="71"/>
      <c r="ET47" s="71"/>
      <c r="EU47" s="71"/>
      <c r="EV47" s="71"/>
      <c r="EW47" s="71"/>
      <c r="EX47" s="71"/>
      <c r="EY47" s="71"/>
      <c r="EZ47" s="71"/>
      <c r="FA47" s="71"/>
      <c r="FB47" s="71"/>
      <c r="FC47" s="71"/>
      <c r="FD47" s="71"/>
      <c r="FE47" s="71"/>
      <c r="FF47" s="71"/>
      <c r="FG47" s="71"/>
      <c r="FH47" s="71"/>
      <c r="FI47" s="71"/>
      <c r="FJ47" s="71"/>
      <c r="FK47" s="71"/>
      <c r="FL47" s="71"/>
      <c r="FM47" s="71"/>
      <c r="FN47" s="71"/>
      <c r="FO47" s="71"/>
      <c r="FP47" s="71"/>
      <c r="FQ47" s="71"/>
      <c r="FR47" s="71"/>
      <c r="FS47" s="71"/>
      <c r="FT47" s="71"/>
      <c r="FU47" s="71"/>
      <c r="FV47" s="71"/>
      <c r="FW47" s="71"/>
      <c r="FX47" s="71"/>
      <c r="FY47" s="71"/>
      <c r="FZ47" s="71"/>
      <c r="GA47" s="71"/>
      <c r="GB47" s="71"/>
      <c r="GC47" s="71"/>
      <c r="GD47" s="71"/>
      <c r="GE47" s="71"/>
      <c r="GF47" s="71"/>
      <c r="GG47" s="71"/>
      <c r="GH47" s="71"/>
      <c r="GI47" s="71"/>
      <c r="GJ47" s="71"/>
      <c r="GK47" s="71"/>
      <c r="GL47" s="71"/>
      <c r="GM47" s="71"/>
      <c r="GN47" s="71"/>
      <c r="GO47" s="71"/>
      <c r="GP47" s="71"/>
      <c r="GQ47" s="71"/>
      <c r="GR47" s="71"/>
      <c r="GS47" s="71"/>
      <c r="GT47" s="71"/>
      <c r="GU47" s="71"/>
      <c r="GV47" s="71"/>
      <c r="GW47" s="71"/>
      <c r="GX47" s="71"/>
      <c r="GY47" s="71"/>
      <c r="GZ47" s="71"/>
      <c r="HA47" s="71"/>
      <c r="HB47" s="71"/>
      <c r="HC47" s="71"/>
      <c r="HD47" s="71"/>
      <c r="HE47" s="71"/>
      <c r="HF47" s="71"/>
      <c r="HG47" s="71"/>
      <c r="HH47" s="71"/>
      <c r="HI47" s="71"/>
      <c r="HJ47" s="71"/>
      <c r="HK47" s="71"/>
      <c r="HL47" s="71"/>
      <c r="HM47" s="71"/>
      <c r="HN47" s="71"/>
      <c r="HO47" s="71"/>
      <c r="HP47" s="71"/>
      <c r="HQ47" s="71"/>
      <c r="HR47" s="71"/>
      <c r="HS47" s="71"/>
      <c r="HT47" s="71"/>
      <c r="HU47" s="71"/>
      <c r="HV47" s="71"/>
      <c r="HW47" s="71"/>
      <c r="HX47" s="71"/>
      <c r="HY47" s="71"/>
      <c r="HZ47" s="71"/>
    </row>
    <row r="48" spans="1:234" x14ac:dyDescent="0.25">
      <c r="A48" s="92" t="s">
        <v>522</v>
      </c>
      <c r="B48" s="90">
        <f t="shared" si="1"/>
        <v>3707</v>
      </c>
      <c r="C48" s="90">
        <v>0</v>
      </c>
      <c r="D48" s="90">
        <v>0</v>
      </c>
      <c r="E48" s="90">
        <v>0</v>
      </c>
      <c r="F48" s="90">
        <v>0</v>
      </c>
      <c r="G48" s="90">
        <v>3707</v>
      </c>
      <c r="H48" s="90">
        <v>0</v>
      </c>
      <c r="I48" s="90">
        <v>0</v>
      </c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1"/>
      <c r="AL48" s="71"/>
      <c r="AM48" s="71"/>
      <c r="AN48" s="71"/>
      <c r="AO48" s="71"/>
      <c r="AP48" s="71"/>
      <c r="AQ48" s="71"/>
      <c r="AR48" s="71"/>
      <c r="AS48" s="71"/>
      <c r="AT48" s="71"/>
      <c r="AU48" s="71"/>
      <c r="AV48" s="71"/>
      <c r="AW48" s="71"/>
      <c r="AX48" s="71"/>
      <c r="AY48" s="71"/>
      <c r="AZ48" s="71"/>
      <c r="BA48" s="71"/>
      <c r="BB48" s="71"/>
      <c r="BC48" s="71"/>
      <c r="BD48" s="71"/>
      <c r="BE48" s="71"/>
      <c r="BF48" s="71"/>
      <c r="BG48" s="71"/>
      <c r="BH48" s="71"/>
      <c r="BI48" s="71"/>
      <c r="BJ48" s="71"/>
      <c r="BK48" s="71"/>
      <c r="BL48" s="71"/>
      <c r="BM48" s="71"/>
      <c r="BN48" s="71"/>
      <c r="BO48" s="71"/>
      <c r="BP48" s="71"/>
      <c r="BQ48" s="71"/>
      <c r="BR48" s="71"/>
      <c r="BS48" s="71"/>
      <c r="BT48" s="71"/>
      <c r="BU48" s="71"/>
      <c r="BV48" s="71"/>
      <c r="BW48" s="71"/>
      <c r="BX48" s="71"/>
      <c r="BY48" s="71"/>
      <c r="BZ48" s="71"/>
      <c r="CA48" s="71"/>
      <c r="CB48" s="71"/>
      <c r="CC48" s="71"/>
      <c r="CD48" s="71"/>
      <c r="CE48" s="71"/>
      <c r="CF48" s="71"/>
      <c r="CG48" s="71"/>
      <c r="CH48" s="71"/>
      <c r="CI48" s="71"/>
      <c r="CJ48" s="71"/>
      <c r="CK48" s="71"/>
      <c r="CL48" s="71"/>
      <c r="CM48" s="71"/>
      <c r="CN48" s="71"/>
      <c r="CO48" s="71"/>
      <c r="CP48" s="71"/>
      <c r="CQ48" s="71"/>
      <c r="CR48" s="71"/>
      <c r="CS48" s="71"/>
      <c r="CT48" s="71"/>
      <c r="CU48" s="71"/>
      <c r="CV48" s="71"/>
      <c r="CW48" s="71"/>
      <c r="CX48" s="71"/>
      <c r="CY48" s="71"/>
      <c r="CZ48" s="71"/>
      <c r="DA48" s="71"/>
      <c r="DB48" s="71"/>
      <c r="DC48" s="71"/>
      <c r="DD48" s="71"/>
      <c r="DE48" s="71"/>
      <c r="DF48" s="71"/>
      <c r="DG48" s="71"/>
      <c r="DH48" s="71"/>
      <c r="DI48" s="71"/>
      <c r="DJ48" s="71"/>
      <c r="DK48" s="71"/>
      <c r="DL48" s="71"/>
      <c r="DM48" s="71"/>
      <c r="DN48" s="71"/>
      <c r="DO48" s="71"/>
      <c r="DP48" s="71"/>
      <c r="DQ48" s="71"/>
      <c r="DR48" s="71"/>
      <c r="DS48" s="71"/>
      <c r="DT48" s="71"/>
      <c r="DU48" s="71"/>
      <c r="DV48" s="71"/>
      <c r="DW48" s="71"/>
      <c r="DX48" s="71"/>
      <c r="DY48" s="71"/>
      <c r="DZ48" s="71"/>
      <c r="EA48" s="71"/>
      <c r="EB48" s="71"/>
      <c r="EC48" s="71"/>
      <c r="ED48" s="71"/>
      <c r="EE48" s="71"/>
      <c r="EF48" s="71"/>
      <c r="EG48" s="71"/>
      <c r="EH48" s="71"/>
      <c r="EI48" s="71"/>
      <c r="EJ48" s="71"/>
      <c r="EK48" s="71"/>
      <c r="EL48" s="71"/>
      <c r="EM48" s="71"/>
      <c r="EN48" s="71"/>
      <c r="EO48" s="71"/>
      <c r="EP48" s="71"/>
      <c r="EQ48" s="71"/>
      <c r="ER48" s="71"/>
      <c r="ES48" s="71"/>
      <c r="ET48" s="71"/>
      <c r="EU48" s="71"/>
      <c r="EV48" s="71"/>
      <c r="EW48" s="71"/>
      <c r="EX48" s="71"/>
      <c r="EY48" s="71"/>
      <c r="EZ48" s="71"/>
      <c r="FA48" s="71"/>
      <c r="FB48" s="71"/>
      <c r="FC48" s="71"/>
      <c r="FD48" s="71"/>
      <c r="FE48" s="71"/>
      <c r="FF48" s="71"/>
      <c r="FG48" s="71"/>
      <c r="FH48" s="71"/>
      <c r="FI48" s="71"/>
      <c r="FJ48" s="71"/>
      <c r="FK48" s="71"/>
      <c r="FL48" s="71"/>
      <c r="FM48" s="71"/>
      <c r="FN48" s="71"/>
      <c r="FO48" s="71"/>
      <c r="FP48" s="71"/>
      <c r="FQ48" s="71"/>
      <c r="FR48" s="71"/>
      <c r="FS48" s="71"/>
      <c r="FT48" s="71"/>
      <c r="FU48" s="71"/>
      <c r="FV48" s="71"/>
      <c r="FW48" s="71"/>
      <c r="FX48" s="71"/>
      <c r="FY48" s="71"/>
      <c r="FZ48" s="71"/>
      <c r="GA48" s="71"/>
      <c r="GB48" s="71"/>
      <c r="GC48" s="71"/>
      <c r="GD48" s="71"/>
      <c r="GE48" s="71"/>
      <c r="GF48" s="71"/>
      <c r="GG48" s="71"/>
      <c r="GH48" s="71"/>
      <c r="GI48" s="71"/>
      <c r="GJ48" s="71"/>
      <c r="GK48" s="71"/>
      <c r="GL48" s="71"/>
      <c r="GM48" s="71"/>
      <c r="GN48" s="71"/>
      <c r="GO48" s="71"/>
      <c r="GP48" s="71"/>
      <c r="GQ48" s="71"/>
      <c r="GR48" s="71"/>
      <c r="GS48" s="71"/>
      <c r="GT48" s="71"/>
      <c r="GU48" s="71"/>
      <c r="GV48" s="71"/>
      <c r="GW48" s="71"/>
      <c r="GX48" s="71"/>
      <c r="GY48" s="71"/>
      <c r="GZ48" s="71"/>
      <c r="HA48" s="71"/>
      <c r="HB48" s="71"/>
      <c r="HC48" s="71"/>
      <c r="HD48" s="71"/>
      <c r="HE48" s="71"/>
      <c r="HF48" s="71"/>
      <c r="HG48" s="71"/>
      <c r="HH48" s="71"/>
      <c r="HI48" s="71"/>
      <c r="HJ48" s="71"/>
      <c r="HK48" s="71"/>
      <c r="HL48" s="71"/>
      <c r="HM48" s="71"/>
      <c r="HN48" s="71"/>
      <c r="HO48" s="71"/>
      <c r="HP48" s="71"/>
      <c r="HQ48" s="71"/>
      <c r="HR48" s="71"/>
      <c r="HS48" s="71"/>
      <c r="HT48" s="71"/>
      <c r="HU48" s="71"/>
      <c r="HV48" s="71"/>
      <c r="HW48" s="71"/>
      <c r="HX48" s="71"/>
      <c r="HY48" s="71"/>
      <c r="HZ48" s="71"/>
    </row>
    <row r="49" spans="1:234" ht="31.5" x14ac:dyDescent="0.25">
      <c r="A49" s="92" t="s">
        <v>523</v>
      </c>
      <c r="B49" s="90">
        <f t="shared" si="1"/>
        <v>1302</v>
      </c>
      <c r="C49" s="90">
        <v>0</v>
      </c>
      <c r="D49" s="90">
        <v>0</v>
      </c>
      <c r="E49" s="90">
        <v>0</v>
      </c>
      <c r="F49" s="90">
        <v>0</v>
      </c>
      <c r="G49" s="90">
        <v>1302</v>
      </c>
      <c r="H49" s="90">
        <v>0</v>
      </c>
      <c r="I49" s="90">
        <v>0</v>
      </c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1"/>
      <c r="AV49" s="71"/>
      <c r="AW49" s="71"/>
      <c r="AX49" s="71"/>
      <c r="AY49" s="71"/>
      <c r="AZ49" s="71"/>
      <c r="BA49" s="71"/>
      <c r="BB49" s="71"/>
      <c r="BC49" s="71"/>
      <c r="BD49" s="71"/>
      <c r="BE49" s="71"/>
      <c r="BF49" s="71"/>
      <c r="BG49" s="71"/>
      <c r="BH49" s="71"/>
      <c r="BI49" s="71"/>
      <c r="BJ49" s="71"/>
      <c r="BK49" s="71"/>
      <c r="BL49" s="71"/>
      <c r="BM49" s="71"/>
      <c r="BN49" s="71"/>
      <c r="BO49" s="71"/>
      <c r="BP49" s="71"/>
      <c r="BQ49" s="71"/>
      <c r="BR49" s="71"/>
      <c r="BS49" s="71"/>
      <c r="BT49" s="71"/>
      <c r="BU49" s="71"/>
      <c r="BV49" s="71"/>
      <c r="BW49" s="71"/>
      <c r="BX49" s="71"/>
      <c r="BY49" s="71"/>
      <c r="BZ49" s="71"/>
      <c r="CA49" s="71"/>
      <c r="CB49" s="71"/>
      <c r="CC49" s="71"/>
      <c r="CD49" s="71"/>
      <c r="CE49" s="71"/>
      <c r="CF49" s="71"/>
      <c r="CG49" s="71"/>
      <c r="CH49" s="71"/>
      <c r="CI49" s="71"/>
      <c r="CJ49" s="71"/>
      <c r="CK49" s="71"/>
      <c r="CL49" s="71"/>
      <c r="CM49" s="71"/>
      <c r="CN49" s="71"/>
      <c r="CO49" s="71"/>
      <c r="CP49" s="71"/>
      <c r="CQ49" s="71"/>
      <c r="CR49" s="71"/>
      <c r="CS49" s="71"/>
      <c r="CT49" s="71"/>
      <c r="CU49" s="71"/>
      <c r="CV49" s="71"/>
      <c r="CW49" s="71"/>
      <c r="CX49" s="71"/>
      <c r="CY49" s="71"/>
      <c r="CZ49" s="71"/>
      <c r="DA49" s="71"/>
      <c r="DB49" s="71"/>
      <c r="DC49" s="71"/>
      <c r="DD49" s="71"/>
      <c r="DE49" s="71"/>
      <c r="DF49" s="71"/>
      <c r="DG49" s="71"/>
      <c r="DH49" s="71"/>
      <c r="DI49" s="71"/>
      <c r="DJ49" s="71"/>
      <c r="DK49" s="71"/>
      <c r="DL49" s="71"/>
      <c r="DM49" s="71"/>
      <c r="DN49" s="71"/>
      <c r="DO49" s="71"/>
      <c r="DP49" s="71"/>
      <c r="DQ49" s="71"/>
      <c r="DR49" s="71"/>
      <c r="DS49" s="71"/>
      <c r="DT49" s="71"/>
      <c r="DU49" s="71"/>
      <c r="DV49" s="71"/>
      <c r="DW49" s="71"/>
      <c r="DX49" s="71"/>
      <c r="DY49" s="71"/>
      <c r="DZ49" s="71"/>
      <c r="EA49" s="71"/>
      <c r="EB49" s="71"/>
      <c r="EC49" s="71"/>
      <c r="ED49" s="71"/>
      <c r="EE49" s="71"/>
      <c r="EF49" s="71"/>
      <c r="EG49" s="71"/>
      <c r="EH49" s="71"/>
      <c r="EI49" s="71"/>
      <c r="EJ49" s="71"/>
      <c r="EK49" s="71"/>
      <c r="EL49" s="71"/>
      <c r="EM49" s="71"/>
      <c r="EN49" s="71"/>
      <c r="EO49" s="71"/>
      <c r="EP49" s="71"/>
      <c r="EQ49" s="71"/>
      <c r="ER49" s="71"/>
      <c r="ES49" s="71"/>
      <c r="ET49" s="71"/>
      <c r="EU49" s="71"/>
      <c r="EV49" s="71"/>
      <c r="EW49" s="71"/>
      <c r="EX49" s="71"/>
      <c r="EY49" s="71"/>
      <c r="EZ49" s="71"/>
      <c r="FA49" s="71"/>
      <c r="FB49" s="71"/>
      <c r="FC49" s="71"/>
      <c r="FD49" s="71"/>
      <c r="FE49" s="71"/>
      <c r="FF49" s="71"/>
      <c r="FG49" s="71"/>
      <c r="FH49" s="71"/>
      <c r="FI49" s="71"/>
      <c r="FJ49" s="71"/>
      <c r="FK49" s="71"/>
      <c r="FL49" s="71"/>
      <c r="FM49" s="71"/>
      <c r="FN49" s="71"/>
      <c r="FO49" s="71"/>
      <c r="FP49" s="71"/>
      <c r="FQ49" s="71"/>
      <c r="FR49" s="71"/>
      <c r="FS49" s="71"/>
      <c r="FT49" s="71"/>
      <c r="FU49" s="71"/>
      <c r="FV49" s="71"/>
      <c r="FW49" s="71"/>
      <c r="FX49" s="71"/>
      <c r="FY49" s="71"/>
      <c r="FZ49" s="71"/>
      <c r="GA49" s="71"/>
      <c r="GB49" s="71"/>
      <c r="GC49" s="71"/>
      <c r="GD49" s="71"/>
      <c r="GE49" s="71"/>
      <c r="GF49" s="71"/>
      <c r="GG49" s="71"/>
      <c r="GH49" s="71"/>
      <c r="GI49" s="71"/>
      <c r="GJ49" s="71"/>
      <c r="GK49" s="71"/>
      <c r="GL49" s="71"/>
      <c r="GM49" s="71"/>
      <c r="GN49" s="71"/>
      <c r="GO49" s="71"/>
      <c r="GP49" s="71"/>
      <c r="GQ49" s="71"/>
      <c r="GR49" s="71"/>
      <c r="GS49" s="71"/>
      <c r="GT49" s="71"/>
      <c r="GU49" s="71"/>
      <c r="GV49" s="71"/>
      <c r="GW49" s="71"/>
      <c r="GX49" s="71"/>
      <c r="GY49" s="71"/>
      <c r="GZ49" s="71"/>
      <c r="HA49" s="71"/>
      <c r="HB49" s="71"/>
      <c r="HC49" s="71"/>
      <c r="HD49" s="71"/>
      <c r="HE49" s="71"/>
      <c r="HF49" s="71"/>
      <c r="HG49" s="71"/>
      <c r="HH49" s="71"/>
      <c r="HI49" s="71"/>
      <c r="HJ49" s="71"/>
      <c r="HK49" s="71"/>
      <c r="HL49" s="71"/>
      <c r="HM49" s="71"/>
      <c r="HN49" s="71"/>
      <c r="HO49" s="71"/>
      <c r="HP49" s="71"/>
      <c r="HQ49" s="71"/>
      <c r="HR49" s="71"/>
      <c r="HS49" s="71"/>
      <c r="HT49" s="71"/>
      <c r="HU49" s="71"/>
      <c r="HV49" s="71"/>
      <c r="HW49" s="71"/>
      <c r="HX49" s="71"/>
      <c r="HY49" s="71"/>
      <c r="HZ49" s="71"/>
    </row>
    <row r="50" spans="1:234" x14ac:dyDescent="0.25">
      <c r="A50" s="92" t="s">
        <v>524</v>
      </c>
      <c r="B50" s="90">
        <f t="shared" si="1"/>
        <v>7488</v>
      </c>
      <c r="C50" s="90">
        <v>0</v>
      </c>
      <c r="D50" s="90">
        <v>0</v>
      </c>
      <c r="E50" s="90">
        <v>0</v>
      </c>
      <c r="F50" s="90">
        <v>0</v>
      </c>
      <c r="G50" s="90">
        <v>7488</v>
      </c>
      <c r="H50" s="90">
        <v>0</v>
      </c>
      <c r="I50" s="90">
        <v>0</v>
      </c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1"/>
      <c r="AL50" s="71"/>
      <c r="AM50" s="71"/>
      <c r="AN50" s="71"/>
      <c r="AO50" s="71"/>
      <c r="AP50" s="71"/>
      <c r="AQ50" s="71"/>
      <c r="AR50" s="71"/>
      <c r="AS50" s="71"/>
      <c r="AT50" s="71"/>
      <c r="AU50" s="71"/>
      <c r="AV50" s="71"/>
      <c r="AW50" s="71"/>
      <c r="AX50" s="71"/>
      <c r="AY50" s="71"/>
      <c r="AZ50" s="71"/>
      <c r="BA50" s="71"/>
      <c r="BB50" s="71"/>
      <c r="BC50" s="71"/>
      <c r="BD50" s="71"/>
      <c r="BE50" s="71"/>
      <c r="BF50" s="71"/>
      <c r="BG50" s="71"/>
      <c r="BH50" s="71"/>
      <c r="BI50" s="71"/>
      <c r="BJ50" s="71"/>
      <c r="BK50" s="71"/>
      <c r="BL50" s="71"/>
      <c r="BM50" s="71"/>
      <c r="BN50" s="71"/>
      <c r="BO50" s="71"/>
      <c r="BP50" s="71"/>
      <c r="BQ50" s="71"/>
      <c r="BR50" s="71"/>
      <c r="BS50" s="71"/>
      <c r="BT50" s="71"/>
      <c r="BU50" s="71"/>
      <c r="BV50" s="71"/>
      <c r="BW50" s="71"/>
      <c r="BX50" s="71"/>
      <c r="BY50" s="71"/>
      <c r="BZ50" s="71"/>
      <c r="CA50" s="71"/>
      <c r="CB50" s="71"/>
      <c r="CC50" s="71"/>
      <c r="CD50" s="71"/>
      <c r="CE50" s="71"/>
      <c r="CF50" s="71"/>
      <c r="CG50" s="71"/>
      <c r="CH50" s="71"/>
      <c r="CI50" s="71"/>
      <c r="CJ50" s="71"/>
      <c r="CK50" s="71"/>
      <c r="CL50" s="71"/>
      <c r="CM50" s="71"/>
      <c r="CN50" s="71"/>
      <c r="CO50" s="71"/>
      <c r="CP50" s="71"/>
      <c r="CQ50" s="71"/>
      <c r="CR50" s="71"/>
      <c r="CS50" s="71"/>
      <c r="CT50" s="71"/>
      <c r="CU50" s="71"/>
      <c r="CV50" s="71"/>
      <c r="CW50" s="71"/>
      <c r="CX50" s="71"/>
      <c r="CY50" s="71"/>
      <c r="CZ50" s="71"/>
      <c r="DA50" s="71"/>
      <c r="DB50" s="71"/>
      <c r="DC50" s="71"/>
      <c r="DD50" s="71"/>
      <c r="DE50" s="71"/>
      <c r="DF50" s="71"/>
      <c r="DG50" s="71"/>
      <c r="DH50" s="71"/>
      <c r="DI50" s="71"/>
      <c r="DJ50" s="71"/>
      <c r="DK50" s="71"/>
      <c r="DL50" s="71"/>
      <c r="DM50" s="71"/>
      <c r="DN50" s="71"/>
      <c r="DO50" s="71"/>
      <c r="DP50" s="71"/>
      <c r="DQ50" s="71"/>
      <c r="DR50" s="71"/>
      <c r="DS50" s="71"/>
      <c r="DT50" s="71"/>
      <c r="DU50" s="71"/>
      <c r="DV50" s="71"/>
      <c r="DW50" s="71"/>
      <c r="DX50" s="71"/>
      <c r="DY50" s="71"/>
      <c r="DZ50" s="71"/>
      <c r="EA50" s="71"/>
      <c r="EB50" s="71"/>
      <c r="EC50" s="71"/>
      <c r="ED50" s="71"/>
      <c r="EE50" s="71"/>
      <c r="EF50" s="71"/>
      <c r="EG50" s="71"/>
      <c r="EH50" s="71"/>
      <c r="EI50" s="71"/>
      <c r="EJ50" s="71"/>
      <c r="EK50" s="71"/>
      <c r="EL50" s="71"/>
      <c r="EM50" s="71"/>
      <c r="EN50" s="71"/>
      <c r="EO50" s="71"/>
      <c r="EP50" s="71"/>
      <c r="EQ50" s="71"/>
      <c r="ER50" s="71"/>
      <c r="ES50" s="71"/>
      <c r="ET50" s="71"/>
      <c r="EU50" s="71"/>
      <c r="EV50" s="71"/>
      <c r="EW50" s="71"/>
      <c r="EX50" s="71"/>
      <c r="EY50" s="71"/>
      <c r="EZ50" s="71"/>
      <c r="FA50" s="71"/>
      <c r="FB50" s="71"/>
      <c r="FC50" s="71"/>
      <c r="FD50" s="71"/>
      <c r="FE50" s="71"/>
      <c r="FF50" s="71"/>
      <c r="FG50" s="71"/>
      <c r="FH50" s="71"/>
      <c r="FI50" s="71"/>
      <c r="FJ50" s="71"/>
      <c r="FK50" s="71"/>
      <c r="FL50" s="71"/>
      <c r="FM50" s="71"/>
      <c r="FN50" s="71"/>
      <c r="FO50" s="71"/>
      <c r="FP50" s="71"/>
      <c r="FQ50" s="71"/>
      <c r="FR50" s="71"/>
      <c r="FS50" s="71"/>
      <c r="FT50" s="71"/>
      <c r="FU50" s="71"/>
      <c r="FV50" s="71"/>
      <c r="FW50" s="71"/>
      <c r="FX50" s="71"/>
      <c r="FY50" s="71"/>
      <c r="FZ50" s="71"/>
      <c r="GA50" s="71"/>
      <c r="GB50" s="71"/>
      <c r="GC50" s="71"/>
      <c r="GD50" s="71"/>
      <c r="GE50" s="71"/>
      <c r="GF50" s="71"/>
      <c r="GG50" s="71"/>
      <c r="GH50" s="71"/>
      <c r="GI50" s="71"/>
      <c r="GJ50" s="71"/>
      <c r="GK50" s="71"/>
      <c r="GL50" s="71"/>
      <c r="GM50" s="71"/>
      <c r="GN50" s="71"/>
      <c r="GO50" s="71"/>
      <c r="GP50" s="71"/>
      <c r="GQ50" s="71"/>
      <c r="GR50" s="71"/>
      <c r="GS50" s="71"/>
      <c r="GT50" s="71"/>
      <c r="GU50" s="71"/>
      <c r="GV50" s="71"/>
      <c r="GW50" s="71"/>
      <c r="GX50" s="71"/>
      <c r="GY50" s="71"/>
      <c r="GZ50" s="71"/>
      <c r="HA50" s="71"/>
      <c r="HB50" s="71"/>
      <c r="HC50" s="71"/>
      <c r="HD50" s="71"/>
      <c r="HE50" s="71"/>
      <c r="HF50" s="71"/>
      <c r="HG50" s="71"/>
      <c r="HH50" s="71"/>
      <c r="HI50" s="71"/>
      <c r="HJ50" s="71"/>
      <c r="HK50" s="71"/>
      <c r="HL50" s="71"/>
      <c r="HM50" s="71"/>
      <c r="HN50" s="71"/>
      <c r="HO50" s="71"/>
      <c r="HP50" s="71"/>
      <c r="HQ50" s="71"/>
      <c r="HR50" s="71"/>
      <c r="HS50" s="71"/>
      <c r="HT50" s="71"/>
      <c r="HU50" s="71"/>
      <c r="HV50" s="71"/>
      <c r="HW50" s="71"/>
      <c r="HX50" s="71"/>
      <c r="HY50" s="71"/>
      <c r="HZ50" s="71"/>
    </row>
    <row r="51" spans="1:234" x14ac:dyDescent="0.25">
      <c r="A51" s="92" t="s">
        <v>525</v>
      </c>
      <c r="B51" s="90">
        <f t="shared" si="1"/>
        <v>14400</v>
      </c>
      <c r="C51" s="90">
        <v>0</v>
      </c>
      <c r="D51" s="90">
        <v>0</v>
      </c>
      <c r="E51" s="90">
        <v>0</v>
      </c>
      <c r="F51" s="90">
        <v>0</v>
      </c>
      <c r="G51" s="90">
        <v>14400</v>
      </c>
      <c r="H51" s="90">
        <v>0</v>
      </c>
      <c r="I51" s="90">
        <v>0</v>
      </c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/>
      <c r="AI51" s="71"/>
      <c r="AJ51" s="71"/>
      <c r="AK51" s="71"/>
      <c r="AL51" s="71"/>
      <c r="AM51" s="71"/>
      <c r="AN51" s="71"/>
      <c r="AO51" s="71"/>
      <c r="AP51" s="71"/>
      <c r="AQ51" s="71"/>
      <c r="AR51" s="71"/>
      <c r="AS51" s="71"/>
      <c r="AT51" s="71"/>
      <c r="AU51" s="71"/>
      <c r="AV51" s="71"/>
      <c r="AW51" s="71"/>
      <c r="AX51" s="71"/>
      <c r="AY51" s="71"/>
      <c r="AZ51" s="71"/>
      <c r="BA51" s="71"/>
      <c r="BB51" s="71"/>
      <c r="BC51" s="71"/>
      <c r="BD51" s="71"/>
      <c r="BE51" s="71"/>
      <c r="BF51" s="71"/>
      <c r="BG51" s="71"/>
      <c r="BH51" s="71"/>
      <c r="BI51" s="71"/>
      <c r="BJ51" s="71"/>
      <c r="BK51" s="71"/>
      <c r="BL51" s="71"/>
      <c r="BM51" s="71"/>
      <c r="BN51" s="71"/>
      <c r="BO51" s="71"/>
      <c r="BP51" s="71"/>
      <c r="BQ51" s="71"/>
      <c r="BR51" s="71"/>
      <c r="BS51" s="71"/>
      <c r="BT51" s="71"/>
      <c r="BU51" s="71"/>
      <c r="BV51" s="71"/>
      <c r="BW51" s="71"/>
      <c r="BX51" s="71"/>
      <c r="BY51" s="71"/>
      <c r="BZ51" s="71"/>
      <c r="CA51" s="71"/>
      <c r="CB51" s="71"/>
      <c r="CC51" s="71"/>
      <c r="CD51" s="71"/>
      <c r="CE51" s="71"/>
      <c r="CF51" s="71"/>
      <c r="CG51" s="71"/>
      <c r="CH51" s="71"/>
      <c r="CI51" s="71"/>
      <c r="CJ51" s="71"/>
      <c r="CK51" s="71"/>
      <c r="CL51" s="71"/>
      <c r="CM51" s="71"/>
      <c r="CN51" s="71"/>
      <c r="CO51" s="71"/>
      <c r="CP51" s="71"/>
      <c r="CQ51" s="71"/>
      <c r="CR51" s="71"/>
      <c r="CS51" s="71"/>
      <c r="CT51" s="71"/>
      <c r="CU51" s="71"/>
      <c r="CV51" s="71"/>
      <c r="CW51" s="71"/>
      <c r="CX51" s="71"/>
      <c r="CY51" s="71"/>
      <c r="CZ51" s="71"/>
      <c r="DA51" s="71"/>
      <c r="DB51" s="71"/>
      <c r="DC51" s="71"/>
      <c r="DD51" s="71"/>
      <c r="DE51" s="71"/>
      <c r="DF51" s="71"/>
      <c r="DG51" s="71"/>
      <c r="DH51" s="71"/>
      <c r="DI51" s="71"/>
      <c r="DJ51" s="71"/>
      <c r="DK51" s="71"/>
      <c r="DL51" s="71"/>
      <c r="DM51" s="71"/>
      <c r="DN51" s="71"/>
      <c r="DO51" s="71"/>
      <c r="DP51" s="71"/>
      <c r="DQ51" s="71"/>
      <c r="DR51" s="71"/>
      <c r="DS51" s="71"/>
      <c r="DT51" s="71"/>
      <c r="DU51" s="71"/>
      <c r="DV51" s="71"/>
      <c r="DW51" s="71"/>
      <c r="DX51" s="71"/>
      <c r="DY51" s="71"/>
      <c r="DZ51" s="71"/>
      <c r="EA51" s="71"/>
      <c r="EB51" s="71"/>
      <c r="EC51" s="71"/>
      <c r="ED51" s="71"/>
      <c r="EE51" s="71"/>
      <c r="EF51" s="71"/>
      <c r="EG51" s="71"/>
      <c r="EH51" s="71"/>
      <c r="EI51" s="71"/>
      <c r="EJ51" s="71"/>
      <c r="EK51" s="71"/>
      <c r="EL51" s="71"/>
      <c r="EM51" s="71"/>
      <c r="EN51" s="71"/>
      <c r="EO51" s="71"/>
      <c r="EP51" s="71"/>
      <c r="EQ51" s="71"/>
      <c r="ER51" s="71"/>
      <c r="ES51" s="71"/>
      <c r="ET51" s="71"/>
      <c r="EU51" s="71"/>
      <c r="EV51" s="71"/>
      <c r="EW51" s="71"/>
      <c r="EX51" s="71"/>
      <c r="EY51" s="71"/>
      <c r="EZ51" s="71"/>
      <c r="FA51" s="71"/>
      <c r="FB51" s="71"/>
      <c r="FC51" s="71"/>
      <c r="FD51" s="71"/>
      <c r="FE51" s="71"/>
      <c r="FF51" s="71"/>
      <c r="FG51" s="71"/>
      <c r="FH51" s="71"/>
      <c r="FI51" s="71"/>
      <c r="FJ51" s="71"/>
      <c r="FK51" s="71"/>
      <c r="FL51" s="71"/>
      <c r="FM51" s="71"/>
      <c r="FN51" s="71"/>
      <c r="FO51" s="71"/>
      <c r="FP51" s="71"/>
      <c r="FQ51" s="71"/>
      <c r="FR51" s="71"/>
      <c r="FS51" s="71"/>
      <c r="FT51" s="71"/>
      <c r="FU51" s="71"/>
      <c r="FV51" s="71"/>
      <c r="FW51" s="71"/>
      <c r="FX51" s="71"/>
      <c r="FY51" s="71"/>
      <c r="FZ51" s="71"/>
      <c r="GA51" s="71"/>
      <c r="GB51" s="71"/>
      <c r="GC51" s="71"/>
      <c r="GD51" s="71"/>
      <c r="GE51" s="71"/>
      <c r="GF51" s="71"/>
      <c r="GG51" s="71"/>
      <c r="GH51" s="71"/>
      <c r="GI51" s="71"/>
      <c r="GJ51" s="71"/>
      <c r="GK51" s="71"/>
      <c r="GL51" s="71"/>
      <c r="GM51" s="71"/>
      <c r="GN51" s="71"/>
      <c r="GO51" s="71"/>
      <c r="GP51" s="71"/>
      <c r="GQ51" s="71"/>
      <c r="GR51" s="71"/>
      <c r="GS51" s="71"/>
      <c r="GT51" s="71"/>
      <c r="GU51" s="71"/>
      <c r="GV51" s="71"/>
      <c r="GW51" s="71"/>
      <c r="GX51" s="71"/>
      <c r="GY51" s="71"/>
      <c r="GZ51" s="71"/>
      <c r="HA51" s="71"/>
      <c r="HB51" s="71"/>
      <c r="HC51" s="71"/>
      <c r="HD51" s="71"/>
      <c r="HE51" s="71"/>
      <c r="HF51" s="71"/>
      <c r="HG51" s="71"/>
      <c r="HH51" s="71"/>
      <c r="HI51" s="71"/>
      <c r="HJ51" s="71"/>
      <c r="HK51" s="71"/>
      <c r="HL51" s="71"/>
      <c r="HM51" s="71"/>
      <c r="HN51" s="71"/>
      <c r="HO51" s="71"/>
      <c r="HP51" s="71"/>
      <c r="HQ51" s="71"/>
      <c r="HR51" s="71"/>
      <c r="HS51" s="71"/>
      <c r="HT51" s="71"/>
      <c r="HU51" s="71"/>
      <c r="HV51" s="71"/>
      <c r="HW51" s="71"/>
      <c r="HX51" s="71"/>
      <c r="HY51" s="71"/>
      <c r="HZ51" s="71"/>
    </row>
    <row r="52" spans="1:234" x14ac:dyDescent="0.25">
      <c r="A52" s="85" t="s">
        <v>512</v>
      </c>
      <c r="B52" s="86">
        <f t="shared" si="1"/>
        <v>17715</v>
      </c>
      <c r="C52" s="86">
        <f t="shared" ref="C52:I52" si="21">SUM(C53:C57)</f>
        <v>0</v>
      </c>
      <c r="D52" s="86">
        <f t="shared" si="21"/>
        <v>0</v>
      </c>
      <c r="E52" s="86">
        <f t="shared" si="21"/>
        <v>0</v>
      </c>
      <c r="F52" s="86">
        <f t="shared" si="21"/>
        <v>0</v>
      </c>
      <c r="G52" s="86">
        <f t="shared" si="21"/>
        <v>17715</v>
      </c>
      <c r="H52" s="86">
        <f t="shared" si="21"/>
        <v>0</v>
      </c>
      <c r="I52" s="86">
        <f t="shared" si="21"/>
        <v>0</v>
      </c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84"/>
      <c r="AG52" s="84"/>
      <c r="AH52" s="84"/>
      <c r="AI52" s="84"/>
      <c r="AJ52" s="84"/>
      <c r="AK52" s="84"/>
      <c r="AL52" s="84"/>
      <c r="AM52" s="84"/>
      <c r="AN52" s="84"/>
      <c r="AO52" s="84"/>
      <c r="AP52" s="84"/>
      <c r="AQ52" s="84"/>
      <c r="AR52" s="84"/>
      <c r="AS52" s="84"/>
      <c r="AT52" s="84"/>
      <c r="AU52" s="84"/>
      <c r="AV52" s="84"/>
      <c r="AW52" s="84"/>
      <c r="AX52" s="84"/>
      <c r="AY52" s="84"/>
      <c r="AZ52" s="84"/>
      <c r="BA52" s="84"/>
      <c r="BB52" s="84"/>
      <c r="BC52" s="84"/>
      <c r="BD52" s="84"/>
      <c r="BE52" s="84"/>
      <c r="BF52" s="84"/>
      <c r="BG52" s="84"/>
      <c r="BH52" s="84"/>
      <c r="BI52" s="84"/>
      <c r="BJ52" s="84"/>
      <c r="BK52" s="84"/>
      <c r="BL52" s="84"/>
      <c r="BM52" s="84"/>
      <c r="BN52" s="84"/>
      <c r="BO52" s="84"/>
      <c r="BP52" s="84"/>
      <c r="BQ52" s="84"/>
      <c r="BR52" s="84"/>
      <c r="BS52" s="84"/>
      <c r="BT52" s="84"/>
      <c r="BU52" s="84"/>
      <c r="BV52" s="84"/>
      <c r="BW52" s="84"/>
      <c r="BX52" s="84"/>
      <c r="BY52" s="84"/>
      <c r="BZ52" s="84"/>
      <c r="CA52" s="84"/>
      <c r="CB52" s="84"/>
      <c r="CC52" s="84"/>
      <c r="CD52" s="84"/>
      <c r="CE52" s="84"/>
      <c r="CF52" s="84"/>
      <c r="CG52" s="84"/>
      <c r="CH52" s="84"/>
      <c r="CI52" s="84"/>
      <c r="CJ52" s="84"/>
      <c r="CK52" s="84"/>
      <c r="CL52" s="84"/>
      <c r="CM52" s="84"/>
      <c r="CN52" s="84"/>
      <c r="CO52" s="84"/>
      <c r="CP52" s="84"/>
      <c r="CQ52" s="84"/>
      <c r="CR52" s="84"/>
      <c r="CS52" s="84"/>
      <c r="CT52" s="84"/>
      <c r="CU52" s="84"/>
      <c r="CV52" s="84"/>
      <c r="CW52" s="84"/>
      <c r="CX52" s="84"/>
      <c r="CY52" s="84"/>
      <c r="CZ52" s="84"/>
      <c r="DA52" s="84"/>
      <c r="DB52" s="84"/>
      <c r="DC52" s="84"/>
      <c r="DD52" s="84"/>
      <c r="DE52" s="84"/>
      <c r="DF52" s="84"/>
      <c r="DG52" s="84"/>
      <c r="DH52" s="84"/>
      <c r="DI52" s="84"/>
      <c r="DJ52" s="84"/>
      <c r="DK52" s="84"/>
      <c r="DL52" s="84"/>
      <c r="DM52" s="84"/>
      <c r="DN52" s="84"/>
      <c r="DO52" s="84"/>
      <c r="DP52" s="84"/>
      <c r="DQ52" s="84"/>
      <c r="DR52" s="84"/>
      <c r="DS52" s="84"/>
      <c r="DT52" s="84"/>
      <c r="DU52" s="84"/>
      <c r="DV52" s="84"/>
      <c r="DW52" s="84"/>
      <c r="DX52" s="84"/>
      <c r="DY52" s="84"/>
      <c r="DZ52" s="84"/>
      <c r="EA52" s="84"/>
      <c r="EB52" s="84"/>
      <c r="EC52" s="84"/>
      <c r="ED52" s="84"/>
      <c r="EE52" s="84"/>
      <c r="EF52" s="84"/>
      <c r="EG52" s="84"/>
      <c r="EH52" s="84"/>
      <c r="EI52" s="84"/>
      <c r="EJ52" s="84"/>
      <c r="EK52" s="84"/>
      <c r="EL52" s="84"/>
      <c r="EM52" s="84"/>
      <c r="EN52" s="84"/>
      <c r="EO52" s="84"/>
      <c r="EP52" s="84"/>
      <c r="EQ52" s="84"/>
      <c r="ER52" s="84"/>
      <c r="ES52" s="84"/>
      <c r="ET52" s="84"/>
      <c r="EU52" s="84"/>
      <c r="EV52" s="84"/>
      <c r="EW52" s="84"/>
      <c r="EX52" s="84"/>
      <c r="EY52" s="84"/>
      <c r="EZ52" s="84"/>
      <c r="FA52" s="84"/>
      <c r="FB52" s="84"/>
      <c r="FC52" s="84"/>
      <c r="FD52" s="84"/>
      <c r="FE52" s="84"/>
      <c r="FF52" s="84"/>
      <c r="FG52" s="84"/>
      <c r="FH52" s="84"/>
      <c r="FI52" s="84"/>
      <c r="FJ52" s="84"/>
      <c r="FK52" s="84"/>
      <c r="FL52" s="71"/>
      <c r="FM52" s="71"/>
      <c r="FN52" s="71"/>
      <c r="FO52" s="71"/>
      <c r="FP52" s="71"/>
      <c r="FQ52" s="71"/>
      <c r="FR52" s="71"/>
      <c r="FS52" s="71"/>
      <c r="FT52" s="71"/>
      <c r="FU52" s="71"/>
      <c r="FV52" s="71"/>
      <c r="FW52" s="71"/>
      <c r="FX52" s="71"/>
      <c r="FY52" s="71"/>
      <c r="FZ52" s="71"/>
      <c r="GA52" s="71"/>
      <c r="GB52" s="71"/>
      <c r="GC52" s="71"/>
      <c r="GD52" s="71"/>
      <c r="GE52" s="71"/>
      <c r="GF52" s="71"/>
      <c r="GG52" s="71"/>
      <c r="GH52" s="71"/>
      <c r="GI52" s="71"/>
      <c r="GJ52" s="71"/>
      <c r="GK52" s="71"/>
      <c r="GL52" s="71"/>
      <c r="GM52" s="71"/>
      <c r="GN52" s="71"/>
      <c r="GO52" s="71"/>
      <c r="GP52" s="71"/>
      <c r="GQ52" s="71"/>
      <c r="GR52" s="71"/>
      <c r="GS52" s="71"/>
      <c r="GT52" s="71"/>
      <c r="GU52" s="71"/>
      <c r="GV52" s="71"/>
      <c r="GW52" s="71"/>
      <c r="GX52" s="71"/>
      <c r="GY52" s="71"/>
      <c r="GZ52" s="71"/>
      <c r="HA52" s="71"/>
      <c r="HB52" s="71"/>
      <c r="HC52" s="71"/>
      <c r="HD52" s="71"/>
      <c r="HE52" s="71"/>
      <c r="HF52" s="71"/>
      <c r="HG52" s="71"/>
      <c r="HH52" s="71"/>
      <c r="HI52" s="71"/>
      <c r="HJ52" s="71"/>
      <c r="HK52" s="71"/>
      <c r="HL52" s="71"/>
      <c r="HM52" s="71"/>
      <c r="HN52" s="71"/>
      <c r="HO52" s="71"/>
      <c r="HP52" s="71"/>
      <c r="HQ52" s="71"/>
      <c r="HR52" s="71"/>
      <c r="HS52" s="71"/>
      <c r="HT52" s="71"/>
      <c r="HU52" s="71"/>
      <c r="HV52" s="71"/>
      <c r="HW52" s="71"/>
      <c r="HX52" s="71"/>
      <c r="HY52" s="71"/>
      <c r="HZ52" s="71"/>
    </row>
    <row r="53" spans="1:234" x14ac:dyDescent="0.25">
      <c r="A53" s="92" t="s">
        <v>526</v>
      </c>
      <c r="B53" s="90">
        <f t="shared" si="1"/>
        <v>4861</v>
      </c>
      <c r="C53" s="90">
        <v>0</v>
      </c>
      <c r="D53" s="90">
        <v>0</v>
      </c>
      <c r="E53" s="90">
        <v>0</v>
      </c>
      <c r="F53" s="90">
        <v>0</v>
      </c>
      <c r="G53" s="90">
        <v>4861</v>
      </c>
      <c r="H53" s="90">
        <v>0</v>
      </c>
      <c r="I53" s="90">
        <v>0</v>
      </c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1"/>
      <c r="AG53" s="71"/>
      <c r="AH53" s="71"/>
      <c r="AI53" s="71"/>
      <c r="AJ53" s="71"/>
      <c r="AK53" s="71"/>
      <c r="AL53" s="71"/>
      <c r="AM53" s="71"/>
      <c r="AN53" s="71"/>
      <c r="AO53" s="71"/>
      <c r="AP53" s="71"/>
      <c r="AQ53" s="71"/>
      <c r="AR53" s="71"/>
      <c r="AS53" s="71"/>
      <c r="AT53" s="71"/>
      <c r="AU53" s="71"/>
      <c r="AV53" s="71"/>
      <c r="AW53" s="71"/>
      <c r="AX53" s="71"/>
      <c r="AY53" s="71"/>
      <c r="AZ53" s="71"/>
      <c r="BA53" s="71"/>
      <c r="BB53" s="71"/>
      <c r="BC53" s="71"/>
      <c r="BD53" s="71"/>
      <c r="BE53" s="71"/>
      <c r="BF53" s="71"/>
      <c r="BG53" s="71"/>
      <c r="BH53" s="71"/>
      <c r="BI53" s="71"/>
      <c r="BJ53" s="71"/>
      <c r="BK53" s="71"/>
      <c r="BL53" s="71"/>
      <c r="BM53" s="71"/>
      <c r="BN53" s="71"/>
      <c r="BO53" s="71"/>
      <c r="BP53" s="71"/>
      <c r="BQ53" s="71"/>
      <c r="BR53" s="71"/>
      <c r="BS53" s="71"/>
      <c r="BT53" s="71"/>
      <c r="BU53" s="71"/>
      <c r="BV53" s="71"/>
      <c r="BW53" s="71"/>
      <c r="BX53" s="71"/>
      <c r="BY53" s="71"/>
      <c r="BZ53" s="71"/>
      <c r="CA53" s="71"/>
      <c r="CB53" s="71"/>
      <c r="CC53" s="71"/>
      <c r="CD53" s="71"/>
      <c r="CE53" s="71"/>
      <c r="CF53" s="71"/>
      <c r="CG53" s="71"/>
      <c r="CH53" s="71"/>
      <c r="CI53" s="71"/>
      <c r="CJ53" s="71"/>
      <c r="CK53" s="71"/>
      <c r="CL53" s="71"/>
      <c r="CM53" s="71"/>
      <c r="CN53" s="71"/>
      <c r="CO53" s="71"/>
      <c r="CP53" s="71"/>
      <c r="CQ53" s="71"/>
      <c r="CR53" s="71"/>
      <c r="CS53" s="71"/>
      <c r="CT53" s="71"/>
      <c r="CU53" s="71"/>
      <c r="CV53" s="71"/>
      <c r="CW53" s="71"/>
      <c r="CX53" s="71"/>
      <c r="CY53" s="71"/>
      <c r="CZ53" s="71"/>
      <c r="DA53" s="71"/>
      <c r="DB53" s="71"/>
      <c r="DC53" s="71"/>
      <c r="DD53" s="71"/>
      <c r="DE53" s="71"/>
      <c r="DF53" s="71"/>
      <c r="DG53" s="71"/>
      <c r="DH53" s="71"/>
      <c r="DI53" s="71"/>
      <c r="DJ53" s="71"/>
      <c r="DK53" s="71"/>
      <c r="DL53" s="71"/>
      <c r="DM53" s="71"/>
      <c r="DN53" s="71"/>
      <c r="DO53" s="71"/>
      <c r="DP53" s="71"/>
      <c r="DQ53" s="71"/>
      <c r="DR53" s="71"/>
      <c r="DS53" s="71"/>
      <c r="DT53" s="71"/>
      <c r="DU53" s="71"/>
      <c r="DV53" s="71"/>
      <c r="DW53" s="71"/>
      <c r="DX53" s="71"/>
      <c r="DY53" s="71"/>
      <c r="DZ53" s="71"/>
      <c r="EA53" s="71"/>
      <c r="EB53" s="71"/>
      <c r="EC53" s="71"/>
      <c r="ED53" s="71"/>
      <c r="EE53" s="71"/>
      <c r="EF53" s="71"/>
      <c r="EG53" s="71"/>
      <c r="EH53" s="71"/>
      <c r="EI53" s="71"/>
      <c r="EJ53" s="71"/>
      <c r="EK53" s="71"/>
      <c r="EL53" s="71"/>
      <c r="EM53" s="71"/>
      <c r="EN53" s="71"/>
      <c r="EO53" s="71"/>
      <c r="EP53" s="71"/>
      <c r="EQ53" s="71"/>
      <c r="ER53" s="71"/>
      <c r="ES53" s="71"/>
      <c r="ET53" s="71"/>
      <c r="EU53" s="71"/>
      <c r="EV53" s="71"/>
      <c r="EW53" s="71"/>
      <c r="EX53" s="71"/>
      <c r="EY53" s="71"/>
      <c r="EZ53" s="71"/>
      <c r="FA53" s="71"/>
      <c r="FB53" s="71"/>
      <c r="FC53" s="71"/>
      <c r="FD53" s="71"/>
      <c r="FE53" s="71"/>
      <c r="FF53" s="71"/>
      <c r="FG53" s="71"/>
      <c r="FH53" s="71"/>
      <c r="FI53" s="71"/>
      <c r="FJ53" s="71"/>
      <c r="FK53" s="71"/>
      <c r="FL53" s="71"/>
      <c r="FM53" s="71"/>
      <c r="FN53" s="71"/>
      <c r="FO53" s="71"/>
      <c r="FP53" s="71"/>
      <c r="FQ53" s="71"/>
      <c r="FR53" s="71"/>
      <c r="FS53" s="71"/>
      <c r="FT53" s="71"/>
      <c r="FU53" s="71"/>
      <c r="FV53" s="71"/>
      <c r="FW53" s="71"/>
      <c r="FX53" s="71"/>
      <c r="FY53" s="71"/>
      <c r="FZ53" s="71"/>
      <c r="GA53" s="71"/>
      <c r="GB53" s="71"/>
      <c r="GC53" s="71"/>
      <c r="GD53" s="71"/>
      <c r="GE53" s="71"/>
      <c r="GF53" s="71"/>
      <c r="GG53" s="71"/>
      <c r="GH53" s="71"/>
      <c r="GI53" s="71"/>
      <c r="GJ53" s="71"/>
      <c r="GK53" s="71"/>
      <c r="GL53" s="71"/>
      <c r="GM53" s="71"/>
      <c r="GN53" s="71"/>
      <c r="GO53" s="71"/>
      <c r="GP53" s="71"/>
      <c r="GQ53" s="71"/>
      <c r="GR53" s="71"/>
      <c r="GS53" s="71"/>
      <c r="GT53" s="71"/>
      <c r="GU53" s="71"/>
      <c r="GV53" s="71"/>
      <c r="GW53" s="71"/>
      <c r="GX53" s="71"/>
      <c r="GY53" s="71"/>
      <c r="GZ53" s="71"/>
      <c r="HA53" s="71"/>
      <c r="HB53" s="71"/>
      <c r="HC53" s="71"/>
      <c r="HD53" s="71"/>
      <c r="HE53" s="71"/>
      <c r="HF53" s="71"/>
      <c r="HG53" s="71"/>
      <c r="HH53" s="71"/>
      <c r="HI53" s="71"/>
      <c r="HJ53" s="71"/>
      <c r="HK53" s="71"/>
      <c r="HL53" s="71"/>
      <c r="HM53" s="71"/>
      <c r="HN53" s="71"/>
      <c r="HO53" s="71"/>
      <c r="HP53" s="71"/>
      <c r="HQ53" s="71"/>
      <c r="HR53" s="71"/>
      <c r="HS53" s="71"/>
      <c r="HT53" s="71"/>
      <c r="HU53" s="71"/>
      <c r="HV53" s="71"/>
      <c r="HW53" s="71"/>
      <c r="HX53" s="71"/>
      <c r="HY53" s="71"/>
      <c r="HZ53" s="71"/>
    </row>
    <row r="54" spans="1:234" x14ac:dyDescent="0.25">
      <c r="A54" s="92" t="s">
        <v>527</v>
      </c>
      <c r="B54" s="90">
        <f t="shared" si="1"/>
        <v>1690</v>
      </c>
      <c r="C54" s="90">
        <v>0</v>
      </c>
      <c r="D54" s="90">
        <v>0</v>
      </c>
      <c r="E54" s="90">
        <v>0</v>
      </c>
      <c r="F54" s="90">
        <v>0</v>
      </c>
      <c r="G54" s="90">
        <v>1690</v>
      </c>
      <c r="H54" s="90">
        <v>0</v>
      </c>
      <c r="I54" s="90">
        <v>0</v>
      </c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F54" s="71"/>
      <c r="AG54" s="71"/>
      <c r="AH54" s="71"/>
      <c r="AI54" s="71"/>
      <c r="AJ54" s="71"/>
      <c r="AK54" s="71"/>
      <c r="AL54" s="71"/>
      <c r="AM54" s="71"/>
      <c r="AN54" s="71"/>
      <c r="AO54" s="71"/>
      <c r="AP54" s="71"/>
      <c r="AQ54" s="71"/>
      <c r="AR54" s="71"/>
      <c r="AS54" s="71"/>
      <c r="AT54" s="71"/>
      <c r="AU54" s="71"/>
      <c r="AV54" s="71"/>
      <c r="AW54" s="71"/>
      <c r="AX54" s="71"/>
      <c r="AY54" s="71"/>
      <c r="AZ54" s="71"/>
      <c r="BA54" s="71"/>
      <c r="BB54" s="71"/>
      <c r="BC54" s="71"/>
      <c r="BD54" s="71"/>
      <c r="BE54" s="71"/>
      <c r="BF54" s="71"/>
      <c r="BG54" s="71"/>
      <c r="BH54" s="71"/>
      <c r="BI54" s="71"/>
      <c r="BJ54" s="71"/>
      <c r="BK54" s="71"/>
      <c r="BL54" s="71"/>
      <c r="BM54" s="71"/>
      <c r="BN54" s="71"/>
      <c r="BO54" s="71"/>
      <c r="BP54" s="71"/>
      <c r="BQ54" s="71"/>
      <c r="BR54" s="71"/>
      <c r="BS54" s="71"/>
      <c r="BT54" s="71"/>
      <c r="BU54" s="71"/>
      <c r="BV54" s="71"/>
      <c r="BW54" s="71"/>
      <c r="BX54" s="71"/>
      <c r="BY54" s="71"/>
      <c r="BZ54" s="71"/>
      <c r="CA54" s="71"/>
      <c r="CB54" s="71"/>
      <c r="CC54" s="71"/>
      <c r="CD54" s="71"/>
      <c r="CE54" s="71"/>
      <c r="CF54" s="71"/>
      <c r="CG54" s="71"/>
      <c r="CH54" s="71"/>
      <c r="CI54" s="71"/>
      <c r="CJ54" s="71"/>
      <c r="CK54" s="71"/>
      <c r="CL54" s="71"/>
      <c r="CM54" s="71"/>
      <c r="CN54" s="71"/>
      <c r="CO54" s="71"/>
      <c r="CP54" s="71"/>
      <c r="CQ54" s="71"/>
      <c r="CR54" s="71"/>
      <c r="CS54" s="71"/>
      <c r="CT54" s="71"/>
      <c r="CU54" s="71"/>
      <c r="CV54" s="71"/>
      <c r="CW54" s="71"/>
      <c r="CX54" s="71"/>
      <c r="CY54" s="71"/>
      <c r="CZ54" s="71"/>
      <c r="DA54" s="71"/>
      <c r="DB54" s="71"/>
      <c r="DC54" s="71"/>
      <c r="DD54" s="71"/>
      <c r="DE54" s="71"/>
      <c r="DF54" s="71"/>
      <c r="DG54" s="71"/>
      <c r="DH54" s="71"/>
      <c r="DI54" s="71"/>
      <c r="DJ54" s="71"/>
      <c r="DK54" s="71"/>
      <c r="DL54" s="71"/>
      <c r="DM54" s="71"/>
      <c r="DN54" s="71"/>
      <c r="DO54" s="71"/>
      <c r="DP54" s="71"/>
      <c r="DQ54" s="71"/>
      <c r="DR54" s="71"/>
      <c r="DS54" s="71"/>
      <c r="DT54" s="71"/>
      <c r="DU54" s="71"/>
      <c r="DV54" s="71"/>
      <c r="DW54" s="71"/>
      <c r="DX54" s="71"/>
      <c r="DY54" s="71"/>
      <c r="DZ54" s="71"/>
      <c r="EA54" s="71"/>
      <c r="EB54" s="71"/>
      <c r="EC54" s="71"/>
      <c r="ED54" s="71"/>
      <c r="EE54" s="71"/>
      <c r="EF54" s="71"/>
      <c r="EG54" s="71"/>
      <c r="EH54" s="71"/>
      <c r="EI54" s="71"/>
      <c r="EJ54" s="71"/>
      <c r="EK54" s="71"/>
      <c r="EL54" s="71"/>
      <c r="EM54" s="71"/>
      <c r="EN54" s="71"/>
      <c r="EO54" s="71"/>
      <c r="EP54" s="71"/>
      <c r="EQ54" s="71"/>
      <c r="ER54" s="71"/>
      <c r="ES54" s="71"/>
      <c r="ET54" s="71"/>
      <c r="EU54" s="71"/>
      <c r="EV54" s="71"/>
      <c r="EW54" s="71"/>
      <c r="EX54" s="71"/>
      <c r="EY54" s="71"/>
      <c r="EZ54" s="71"/>
      <c r="FA54" s="71"/>
      <c r="FB54" s="71"/>
      <c r="FC54" s="71"/>
      <c r="FD54" s="71"/>
      <c r="FE54" s="71"/>
      <c r="FF54" s="71"/>
      <c r="FG54" s="71"/>
      <c r="FH54" s="71"/>
      <c r="FI54" s="71"/>
      <c r="FJ54" s="71"/>
      <c r="FK54" s="71"/>
      <c r="FL54" s="71"/>
      <c r="FM54" s="71"/>
      <c r="FN54" s="71"/>
      <c r="FO54" s="71"/>
      <c r="FP54" s="71"/>
      <c r="FQ54" s="71"/>
      <c r="FR54" s="71"/>
      <c r="FS54" s="71"/>
      <c r="FT54" s="71"/>
      <c r="FU54" s="71"/>
      <c r="FV54" s="71"/>
      <c r="FW54" s="71"/>
      <c r="FX54" s="71"/>
      <c r="FY54" s="71"/>
      <c r="FZ54" s="71"/>
      <c r="GA54" s="71"/>
      <c r="GB54" s="71"/>
      <c r="GC54" s="71"/>
      <c r="GD54" s="71"/>
      <c r="GE54" s="71"/>
      <c r="GF54" s="71"/>
      <c r="GG54" s="71"/>
      <c r="GH54" s="71"/>
      <c r="GI54" s="71"/>
      <c r="GJ54" s="71"/>
      <c r="GK54" s="71"/>
      <c r="GL54" s="71"/>
      <c r="GM54" s="71"/>
      <c r="GN54" s="71"/>
      <c r="GO54" s="71"/>
      <c r="GP54" s="71"/>
      <c r="GQ54" s="71"/>
      <c r="GR54" s="71"/>
      <c r="GS54" s="71"/>
      <c r="GT54" s="71"/>
      <c r="GU54" s="71"/>
      <c r="GV54" s="71"/>
      <c r="GW54" s="71"/>
      <c r="GX54" s="71"/>
      <c r="GY54" s="71"/>
      <c r="GZ54" s="71"/>
      <c r="HA54" s="71"/>
      <c r="HB54" s="71"/>
      <c r="HC54" s="71"/>
      <c r="HD54" s="71"/>
      <c r="HE54" s="71"/>
      <c r="HF54" s="71"/>
      <c r="HG54" s="71"/>
      <c r="HH54" s="71"/>
      <c r="HI54" s="71"/>
      <c r="HJ54" s="71"/>
      <c r="HK54" s="71"/>
      <c r="HL54" s="71"/>
      <c r="HM54" s="71"/>
      <c r="HN54" s="71"/>
      <c r="HO54" s="71"/>
      <c r="HP54" s="71"/>
      <c r="HQ54" s="71"/>
      <c r="HR54" s="71"/>
      <c r="HS54" s="71"/>
      <c r="HT54" s="71"/>
      <c r="HU54" s="71"/>
      <c r="HV54" s="71"/>
      <c r="HW54" s="71"/>
      <c r="HX54" s="71"/>
      <c r="HY54" s="71"/>
      <c r="HZ54" s="71"/>
    </row>
    <row r="55" spans="1:234" x14ac:dyDescent="0.25">
      <c r="A55" s="92" t="s">
        <v>528</v>
      </c>
      <c r="B55" s="90">
        <f t="shared" si="1"/>
        <v>1498</v>
      </c>
      <c r="C55" s="90">
        <v>0</v>
      </c>
      <c r="D55" s="90">
        <v>0</v>
      </c>
      <c r="E55" s="90">
        <v>0</v>
      </c>
      <c r="F55" s="90">
        <v>0</v>
      </c>
      <c r="G55" s="90">
        <v>1498</v>
      </c>
      <c r="H55" s="90">
        <v>0</v>
      </c>
      <c r="I55" s="90">
        <v>0</v>
      </c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71"/>
      <c r="AF55" s="71"/>
      <c r="AG55" s="71"/>
      <c r="AH55" s="71"/>
      <c r="AI55" s="71"/>
      <c r="AJ55" s="71"/>
      <c r="AK55" s="71"/>
      <c r="AL55" s="71"/>
      <c r="AM55" s="71"/>
      <c r="AN55" s="71"/>
      <c r="AO55" s="71"/>
      <c r="AP55" s="71"/>
      <c r="AQ55" s="71"/>
      <c r="AR55" s="71"/>
      <c r="AS55" s="71"/>
      <c r="AT55" s="71"/>
      <c r="AU55" s="71"/>
      <c r="AV55" s="71"/>
      <c r="AW55" s="71"/>
      <c r="AX55" s="71"/>
      <c r="AY55" s="71"/>
      <c r="AZ55" s="71"/>
      <c r="BA55" s="71"/>
      <c r="BB55" s="71"/>
      <c r="BC55" s="71"/>
      <c r="BD55" s="71"/>
      <c r="BE55" s="71"/>
      <c r="BF55" s="71"/>
      <c r="BG55" s="71"/>
      <c r="BH55" s="71"/>
      <c r="BI55" s="71"/>
      <c r="BJ55" s="71"/>
      <c r="BK55" s="71"/>
      <c r="BL55" s="71"/>
      <c r="BM55" s="71"/>
      <c r="BN55" s="71"/>
      <c r="BO55" s="71"/>
      <c r="BP55" s="71"/>
      <c r="BQ55" s="71"/>
      <c r="BR55" s="71"/>
      <c r="BS55" s="71"/>
      <c r="BT55" s="71"/>
      <c r="BU55" s="71"/>
      <c r="BV55" s="71"/>
      <c r="BW55" s="71"/>
      <c r="BX55" s="71"/>
      <c r="BY55" s="71"/>
      <c r="BZ55" s="71"/>
      <c r="CA55" s="71"/>
      <c r="CB55" s="71"/>
      <c r="CC55" s="71"/>
      <c r="CD55" s="71"/>
      <c r="CE55" s="71"/>
      <c r="CF55" s="71"/>
      <c r="CG55" s="71"/>
      <c r="CH55" s="71"/>
      <c r="CI55" s="71"/>
      <c r="CJ55" s="71"/>
      <c r="CK55" s="71"/>
      <c r="CL55" s="71"/>
      <c r="CM55" s="71"/>
      <c r="CN55" s="71"/>
      <c r="CO55" s="71"/>
      <c r="CP55" s="71"/>
      <c r="CQ55" s="71"/>
      <c r="CR55" s="71"/>
      <c r="CS55" s="71"/>
      <c r="CT55" s="71"/>
      <c r="CU55" s="71"/>
      <c r="CV55" s="71"/>
      <c r="CW55" s="71"/>
      <c r="CX55" s="71"/>
      <c r="CY55" s="71"/>
      <c r="CZ55" s="71"/>
      <c r="DA55" s="71"/>
      <c r="DB55" s="71"/>
      <c r="DC55" s="71"/>
      <c r="DD55" s="71"/>
      <c r="DE55" s="71"/>
      <c r="DF55" s="71"/>
      <c r="DG55" s="71"/>
      <c r="DH55" s="71"/>
      <c r="DI55" s="71"/>
      <c r="DJ55" s="71"/>
      <c r="DK55" s="71"/>
      <c r="DL55" s="71"/>
      <c r="DM55" s="71"/>
      <c r="DN55" s="71"/>
      <c r="DO55" s="71"/>
      <c r="DP55" s="71"/>
      <c r="DQ55" s="71"/>
      <c r="DR55" s="71"/>
      <c r="DS55" s="71"/>
      <c r="DT55" s="71"/>
      <c r="DU55" s="71"/>
      <c r="DV55" s="71"/>
      <c r="DW55" s="71"/>
      <c r="DX55" s="71"/>
      <c r="DY55" s="71"/>
      <c r="DZ55" s="71"/>
      <c r="EA55" s="71"/>
      <c r="EB55" s="71"/>
      <c r="EC55" s="71"/>
      <c r="ED55" s="71"/>
      <c r="EE55" s="71"/>
      <c r="EF55" s="71"/>
      <c r="EG55" s="71"/>
      <c r="EH55" s="71"/>
      <c r="EI55" s="71"/>
      <c r="EJ55" s="71"/>
      <c r="EK55" s="71"/>
      <c r="EL55" s="71"/>
      <c r="EM55" s="71"/>
      <c r="EN55" s="71"/>
      <c r="EO55" s="71"/>
      <c r="EP55" s="71"/>
      <c r="EQ55" s="71"/>
      <c r="ER55" s="71"/>
      <c r="ES55" s="71"/>
      <c r="ET55" s="71"/>
      <c r="EU55" s="71"/>
      <c r="EV55" s="71"/>
      <c r="EW55" s="71"/>
      <c r="EX55" s="71"/>
      <c r="EY55" s="71"/>
      <c r="EZ55" s="71"/>
      <c r="FA55" s="71"/>
      <c r="FB55" s="71"/>
      <c r="FC55" s="71"/>
      <c r="FD55" s="71"/>
      <c r="FE55" s="71"/>
      <c r="FF55" s="71"/>
      <c r="FG55" s="71"/>
      <c r="FH55" s="71"/>
      <c r="FI55" s="71"/>
      <c r="FJ55" s="71"/>
      <c r="FK55" s="71"/>
      <c r="FL55" s="71"/>
      <c r="FM55" s="71"/>
      <c r="FN55" s="71"/>
      <c r="FO55" s="71"/>
      <c r="FP55" s="71"/>
      <c r="FQ55" s="71"/>
      <c r="FR55" s="71"/>
      <c r="FS55" s="71"/>
      <c r="FT55" s="71"/>
      <c r="FU55" s="71"/>
      <c r="FV55" s="71"/>
      <c r="FW55" s="71"/>
      <c r="FX55" s="71"/>
      <c r="FY55" s="71"/>
      <c r="FZ55" s="71"/>
      <c r="GA55" s="71"/>
      <c r="GB55" s="71"/>
      <c r="GC55" s="71"/>
      <c r="GD55" s="71"/>
      <c r="GE55" s="71"/>
      <c r="GF55" s="71"/>
      <c r="GG55" s="71"/>
      <c r="GH55" s="71"/>
      <c r="GI55" s="71"/>
      <c r="GJ55" s="71"/>
      <c r="GK55" s="71"/>
      <c r="GL55" s="71"/>
      <c r="GM55" s="71"/>
      <c r="GN55" s="71"/>
      <c r="GO55" s="71"/>
      <c r="GP55" s="71"/>
      <c r="GQ55" s="71"/>
      <c r="GR55" s="71"/>
      <c r="GS55" s="71"/>
      <c r="GT55" s="71"/>
      <c r="GU55" s="71"/>
      <c r="GV55" s="71"/>
      <c r="GW55" s="71"/>
      <c r="GX55" s="71"/>
      <c r="GY55" s="71"/>
      <c r="GZ55" s="71"/>
      <c r="HA55" s="71"/>
      <c r="HB55" s="71"/>
      <c r="HC55" s="71"/>
      <c r="HD55" s="71"/>
      <c r="HE55" s="71"/>
      <c r="HF55" s="71"/>
      <c r="HG55" s="71"/>
      <c r="HH55" s="71"/>
      <c r="HI55" s="71"/>
      <c r="HJ55" s="71"/>
      <c r="HK55" s="71"/>
      <c r="HL55" s="71"/>
      <c r="HM55" s="71"/>
      <c r="HN55" s="71"/>
      <c r="HO55" s="71"/>
      <c r="HP55" s="71"/>
      <c r="HQ55" s="71"/>
      <c r="HR55" s="71"/>
      <c r="HS55" s="71"/>
      <c r="HT55" s="71"/>
      <c r="HU55" s="71"/>
      <c r="HV55" s="71"/>
      <c r="HW55" s="71"/>
      <c r="HX55" s="71"/>
      <c r="HY55" s="71"/>
      <c r="HZ55" s="71"/>
    </row>
    <row r="56" spans="1:234" ht="31.5" x14ac:dyDescent="0.25">
      <c r="A56" s="92" t="s">
        <v>529</v>
      </c>
      <c r="B56" s="90">
        <f t="shared" si="1"/>
        <v>1352</v>
      </c>
      <c r="C56" s="90">
        <v>0</v>
      </c>
      <c r="D56" s="90">
        <v>0</v>
      </c>
      <c r="E56" s="90">
        <v>0</v>
      </c>
      <c r="F56" s="90">
        <v>0</v>
      </c>
      <c r="G56" s="90">
        <v>1352</v>
      </c>
      <c r="H56" s="90">
        <v>0</v>
      </c>
      <c r="I56" s="90">
        <v>0</v>
      </c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71"/>
      <c r="AG56" s="71"/>
      <c r="AH56" s="71"/>
      <c r="AI56" s="71"/>
      <c r="AJ56" s="71"/>
      <c r="AK56" s="71"/>
      <c r="AL56" s="71"/>
      <c r="AM56" s="71"/>
      <c r="AN56" s="71"/>
      <c r="AO56" s="71"/>
      <c r="AP56" s="71"/>
      <c r="AQ56" s="71"/>
      <c r="AR56" s="71"/>
      <c r="AS56" s="71"/>
      <c r="AT56" s="71"/>
      <c r="AU56" s="71"/>
      <c r="AV56" s="71"/>
      <c r="AW56" s="71"/>
      <c r="AX56" s="71"/>
      <c r="AY56" s="71"/>
      <c r="AZ56" s="71"/>
      <c r="BA56" s="71"/>
      <c r="BB56" s="71"/>
      <c r="BC56" s="71"/>
      <c r="BD56" s="71"/>
      <c r="BE56" s="71"/>
      <c r="BF56" s="71"/>
      <c r="BG56" s="71"/>
      <c r="BH56" s="71"/>
      <c r="BI56" s="71"/>
      <c r="BJ56" s="71"/>
      <c r="BK56" s="71"/>
      <c r="BL56" s="71"/>
      <c r="BM56" s="71"/>
      <c r="BN56" s="71"/>
      <c r="BO56" s="71"/>
      <c r="BP56" s="71"/>
      <c r="BQ56" s="71"/>
      <c r="BR56" s="71"/>
      <c r="BS56" s="71"/>
      <c r="BT56" s="71"/>
      <c r="BU56" s="71"/>
      <c r="BV56" s="71"/>
      <c r="BW56" s="71"/>
      <c r="BX56" s="71"/>
      <c r="BY56" s="71"/>
      <c r="BZ56" s="71"/>
      <c r="CA56" s="71"/>
      <c r="CB56" s="71"/>
      <c r="CC56" s="71"/>
      <c r="CD56" s="71"/>
      <c r="CE56" s="71"/>
      <c r="CF56" s="71"/>
      <c r="CG56" s="71"/>
      <c r="CH56" s="71"/>
      <c r="CI56" s="71"/>
      <c r="CJ56" s="71"/>
      <c r="CK56" s="71"/>
      <c r="CL56" s="71"/>
      <c r="CM56" s="71"/>
      <c r="CN56" s="71"/>
      <c r="CO56" s="71"/>
      <c r="CP56" s="71"/>
      <c r="CQ56" s="71"/>
      <c r="CR56" s="71"/>
      <c r="CS56" s="71"/>
      <c r="CT56" s="71"/>
      <c r="CU56" s="71"/>
      <c r="CV56" s="71"/>
      <c r="CW56" s="71"/>
      <c r="CX56" s="71"/>
      <c r="CY56" s="71"/>
      <c r="CZ56" s="71"/>
      <c r="DA56" s="71"/>
      <c r="DB56" s="71"/>
      <c r="DC56" s="71"/>
      <c r="DD56" s="71"/>
      <c r="DE56" s="71"/>
      <c r="DF56" s="71"/>
      <c r="DG56" s="71"/>
      <c r="DH56" s="71"/>
      <c r="DI56" s="71"/>
      <c r="DJ56" s="71"/>
      <c r="DK56" s="71"/>
      <c r="DL56" s="71"/>
      <c r="DM56" s="71"/>
      <c r="DN56" s="71"/>
      <c r="DO56" s="71"/>
      <c r="DP56" s="71"/>
      <c r="DQ56" s="71"/>
      <c r="DR56" s="71"/>
      <c r="DS56" s="71"/>
      <c r="DT56" s="71"/>
      <c r="DU56" s="71"/>
      <c r="DV56" s="71"/>
      <c r="DW56" s="71"/>
      <c r="DX56" s="71"/>
      <c r="DY56" s="71"/>
      <c r="DZ56" s="71"/>
      <c r="EA56" s="71"/>
      <c r="EB56" s="71"/>
      <c r="EC56" s="71"/>
      <c r="ED56" s="71"/>
      <c r="EE56" s="71"/>
      <c r="EF56" s="71"/>
      <c r="EG56" s="71"/>
      <c r="EH56" s="71"/>
      <c r="EI56" s="71"/>
      <c r="EJ56" s="71"/>
      <c r="EK56" s="71"/>
      <c r="EL56" s="71"/>
      <c r="EM56" s="71"/>
      <c r="EN56" s="71"/>
      <c r="EO56" s="71"/>
      <c r="EP56" s="71"/>
      <c r="EQ56" s="71"/>
      <c r="ER56" s="71"/>
      <c r="ES56" s="71"/>
      <c r="ET56" s="71"/>
      <c r="EU56" s="71"/>
      <c r="EV56" s="71"/>
      <c r="EW56" s="71"/>
      <c r="EX56" s="71"/>
      <c r="EY56" s="71"/>
      <c r="EZ56" s="71"/>
      <c r="FA56" s="71"/>
      <c r="FB56" s="71"/>
      <c r="FC56" s="71"/>
      <c r="FD56" s="71"/>
      <c r="FE56" s="71"/>
      <c r="FF56" s="71"/>
      <c r="FG56" s="71"/>
      <c r="FH56" s="71"/>
      <c r="FI56" s="71"/>
      <c r="FJ56" s="71"/>
      <c r="FK56" s="71"/>
      <c r="FL56" s="71"/>
      <c r="FM56" s="71"/>
      <c r="FN56" s="71"/>
      <c r="FO56" s="71"/>
      <c r="FP56" s="71"/>
      <c r="FQ56" s="71"/>
      <c r="FR56" s="71"/>
      <c r="FS56" s="71"/>
      <c r="FT56" s="71"/>
      <c r="FU56" s="71"/>
      <c r="FV56" s="71"/>
      <c r="FW56" s="71"/>
      <c r="FX56" s="71"/>
      <c r="FY56" s="71"/>
      <c r="FZ56" s="71"/>
      <c r="GA56" s="71"/>
      <c r="GB56" s="71"/>
      <c r="GC56" s="71"/>
      <c r="GD56" s="71"/>
      <c r="GE56" s="71"/>
      <c r="GF56" s="71"/>
      <c r="GG56" s="71"/>
      <c r="GH56" s="71"/>
      <c r="GI56" s="71"/>
      <c r="GJ56" s="71"/>
      <c r="GK56" s="71"/>
      <c r="GL56" s="71"/>
      <c r="GM56" s="71"/>
      <c r="GN56" s="71"/>
      <c r="GO56" s="71"/>
      <c r="GP56" s="71"/>
      <c r="GQ56" s="71"/>
      <c r="GR56" s="71"/>
      <c r="GS56" s="71"/>
      <c r="GT56" s="71"/>
      <c r="GU56" s="71"/>
      <c r="GV56" s="71"/>
      <c r="GW56" s="71"/>
      <c r="GX56" s="71"/>
      <c r="GY56" s="71"/>
      <c r="GZ56" s="71"/>
      <c r="HA56" s="71"/>
      <c r="HB56" s="71"/>
      <c r="HC56" s="71"/>
      <c r="HD56" s="71"/>
      <c r="HE56" s="71"/>
      <c r="HF56" s="71"/>
      <c r="HG56" s="71"/>
      <c r="HH56" s="71"/>
      <c r="HI56" s="71"/>
      <c r="HJ56" s="71"/>
      <c r="HK56" s="71"/>
      <c r="HL56" s="71"/>
      <c r="HM56" s="71"/>
      <c r="HN56" s="71"/>
      <c r="HO56" s="71"/>
      <c r="HP56" s="71"/>
      <c r="HQ56" s="71"/>
      <c r="HR56" s="71"/>
      <c r="HS56" s="71"/>
      <c r="HT56" s="71"/>
      <c r="HU56" s="71"/>
      <c r="HV56" s="71"/>
      <c r="HW56" s="71"/>
      <c r="HX56" s="71"/>
      <c r="HY56" s="71"/>
      <c r="HZ56" s="71"/>
    </row>
    <row r="57" spans="1:234" x14ac:dyDescent="0.25">
      <c r="A57" s="92" t="s">
        <v>530</v>
      </c>
      <c r="B57" s="90">
        <f t="shared" si="1"/>
        <v>8314</v>
      </c>
      <c r="C57" s="90">
        <v>0</v>
      </c>
      <c r="D57" s="90">
        <v>0</v>
      </c>
      <c r="E57" s="90">
        <v>0</v>
      </c>
      <c r="F57" s="90">
        <v>0</v>
      </c>
      <c r="G57" s="90">
        <v>8314</v>
      </c>
      <c r="H57" s="90">
        <v>0</v>
      </c>
      <c r="I57" s="90">
        <v>0</v>
      </c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71"/>
      <c r="AH57" s="71"/>
      <c r="AI57" s="71"/>
      <c r="AJ57" s="71"/>
      <c r="AK57" s="71"/>
      <c r="AL57" s="71"/>
      <c r="AM57" s="71"/>
      <c r="AN57" s="71"/>
      <c r="AO57" s="71"/>
      <c r="AP57" s="71"/>
      <c r="AQ57" s="71"/>
      <c r="AR57" s="71"/>
      <c r="AS57" s="71"/>
      <c r="AT57" s="71"/>
      <c r="AU57" s="71"/>
      <c r="AV57" s="71"/>
      <c r="AW57" s="71"/>
      <c r="AX57" s="71"/>
      <c r="AY57" s="71"/>
      <c r="AZ57" s="71"/>
      <c r="BA57" s="71"/>
      <c r="BB57" s="71"/>
      <c r="BC57" s="71"/>
      <c r="BD57" s="71"/>
      <c r="BE57" s="71"/>
      <c r="BF57" s="71"/>
      <c r="BG57" s="71"/>
      <c r="BH57" s="71"/>
      <c r="BI57" s="71"/>
      <c r="BJ57" s="71"/>
      <c r="BK57" s="71"/>
      <c r="BL57" s="71"/>
      <c r="BM57" s="71"/>
      <c r="BN57" s="71"/>
      <c r="BO57" s="71"/>
      <c r="BP57" s="71"/>
      <c r="BQ57" s="71"/>
      <c r="BR57" s="71"/>
      <c r="BS57" s="71"/>
      <c r="BT57" s="71"/>
      <c r="BU57" s="71"/>
      <c r="BV57" s="71"/>
      <c r="BW57" s="71"/>
      <c r="BX57" s="71"/>
      <c r="BY57" s="71"/>
      <c r="BZ57" s="71"/>
      <c r="CA57" s="71"/>
      <c r="CB57" s="71"/>
      <c r="CC57" s="71"/>
      <c r="CD57" s="71"/>
      <c r="CE57" s="71"/>
      <c r="CF57" s="71"/>
      <c r="CG57" s="71"/>
      <c r="CH57" s="71"/>
      <c r="CI57" s="71"/>
      <c r="CJ57" s="71"/>
      <c r="CK57" s="71"/>
      <c r="CL57" s="71"/>
      <c r="CM57" s="71"/>
      <c r="CN57" s="71"/>
      <c r="CO57" s="71"/>
      <c r="CP57" s="71"/>
      <c r="CQ57" s="71"/>
      <c r="CR57" s="71"/>
      <c r="CS57" s="71"/>
      <c r="CT57" s="71"/>
      <c r="CU57" s="71"/>
      <c r="CV57" s="71"/>
      <c r="CW57" s="71"/>
      <c r="CX57" s="71"/>
      <c r="CY57" s="71"/>
      <c r="CZ57" s="71"/>
      <c r="DA57" s="71"/>
      <c r="DB57" s="71"/>
      <c r="DC57" s="71"/>
      <c r="DD57" s="71"/>
      <c r="DE57" s="71"/>
      <c r="DF57" s="71"/>
      <c r="DG57" s="71"/>
      <c r="DH57" s="71"/>
      <c r="DI57" s="71"/>
      <c r="DJ57" s="71"/>
      <c r="DK57" s="71"/>
      <c r="DL57" s="71"/>
      <c r="DM57" s="71"/>
      <c r="DN57" s="71"/>
      <c r="DO57" s="71"/>
      <c r="DP57" s="71"/>
      <c r="DQ57" s="71"/>
      <c r="DR57" s="71"/>
      <c r="DS57" s="71"/>
      <c r="DT57" s="71"/>
      <c r="DU57" s="71"/>
      <c r="DV57" s="71"/>
      <c r="DW57" s="71"/>
      <c r="DX57" s="71"/>
      <c r="DY57" s="71"/>
      <c r="DZ57" s="71"/>
      <c r="EA57" s="71"/>
      <c r="EB57" s="71"/>
      <c r="EC57" s="71"/>
      <c r="ED57" s="71"/>
      <c r="EE57" s="71"/>
      <c r="EF57" s="71"/>
      <c r="EG57" s="71"/>
      <c r="EH57" s="71"/>
      <c r="EI57" s="71"/>
      <c r="EJ57" s="71"/>
      <c r="EK57" s="71"/>
      <c r="EL57" s="71"/>
      <c r="EM57" s="71"/>
      <c r="EN57" s="71"/>
      <c r="EO57" s="71"/>
      <c r="EP57" s="71"/>
      <c r="EQ57" s="71"/>
      <c r="ER57" s="71"/>
      <c r="ES57" s="71"/>
      <c r="ET57" s="71"/>
      <c r="EU57" s="71"/>
      <c r="EV57" s="71"/>
      <c r="EW57" s="71"/>
      <c r="EX57" s="71"/>
      <c r="EY57" s="71"/>
      <c r="EZ57" s="71"/>
      <c r="FA57" s="71"/>
      <c r="FB57" s="71"/>
      <c r="FC57" s="71"/>
      <c r="FD57" s="71"/>
      <c r="FE57" s="71"/>
      <c r="FF57" s="71"/>
      <c r="FG57" s="71"/>
      <c r="FH57" s="71"/>
      <c r="FI57" s="71"/>
      <c r="FJ57" s="71"/>
      <c r="FK57" s="71"/>
      <c r="FL57" s="71"/>
      <c r="FM57" s="71"/>
      <c r="FN57" s="71"/>
      <c r="FO57" s="71"/>
      <c r="FP57" s="71"/>
      <c r="FQ57" s="71"/>
      <c r="FR57" s="71"/>
      <c r="FS57" s="71"/>
      <c r="FT57" s="71"/>
      <c r="FU57" s="71"/>
      <c r="FV57" s="71"/>
      <c r="FW57" s="71"/>
      <c r="FX57" s="71"/>
      <c r="FY57" s="71"/>
      <c r="FZ57" s="71"/>
      <c r="GA57" s="71"/>
      <c r="GB57" s="71"/>
      <c r="GC57" s="71"/>
      <c r="GD57" s="71"/>
      <c r="GE57" s="71"/>
      <c r="GF57" s="71"/>
      <c r="GG57" s="71"/>
      <c r="GH57" s="71"/>
      <c r="GI57" s="71"/>
      <c r="GJ57" s="71"/>
      <c r="GK57" s="71"/>
      <c r="GL57" s="71"/>
      <c r="GM57" s="71"/>
      <c r="GN57" s="71"/>
      <c r="GO57" s="71"/>
      <c r="GP57" s="71"/>
      <c r="GQ57" s="71"/>
      <c r="GR57" s="71"/>
      <c r="GS57" s="71"/>
      <c r="GT57" s="71"/>
      <c r="GU57" s="71"/>
      <c r="GV57" s="71"/>
      <c r="GW57" s="71"/>
      <c r="GX57" s="71"/>
      <c r="GY57" s="71"/>
      <c r="GZ57" s="71"/>
      <c r="HA57" s="71"/>
      <c r="HB57" s="71"/>
      <c r="HC57" s="71"/>
      <c r="HD57" s="71"/>
      <c r="HE57" s="71"/>
      <c r="HF57" s="71"/>
      <c r="HG57" s="71"/>
      <c r="HH57" s="71"/>
      <c r="HI57" s="71"/>
      <c r="HJ57" s="71"/>
      <c r="HK57" s="71"/>
      <c r="HL57" s="71"/>
      <c r="HM57" s="71"/>
      <c r="HN57" s="71"/>
      <c r="HO57" s="71"/>
      <c r="HP57" s="71"/>
      <c r="HQ57" s="71"/>
      <c r="HR57" s="71"/>
      <c r="HS57" s="71"/>
      <c r="HT57" s="71"/>
      <c r="HU57" s="71"/>
      <c r="HV57" s="71"/>
      <c r="HW57" s="71"/>
      <c r="HX57" s="71"/>
      <c r="HY57" s="71"/>
      <c r="HZ57" s="71"/>
    </row>
    <row r="58" spans="1:234" x14ac:dyDescent="0.25">
      <c r="A58" s="85" t="s">
        <v>531</v>
      </c>
      <c r="B58" s="86">
        <f t="shared" si="1"/>
        <v>2227</v>
      </c>
      <c r="C58" s="86">
        <f>SUM(C59)</f>
        <v>0</v>
      </c>
      <c r="D58" s="86">
        <f t="shared" ref="D58:I58" si="22">SUM(D59)</f>
        <v>0</v>
      </c>
      <c r="E58" s="86">
        <f t="shared" si="22"/>
        <v>0</v>
      </c>
      <c r="F58" s="86">
        <f t="shared" si="22"/>
        <v>0</v>
      </c>
      <c r="G58" s="86">
        <f t="shared" si="22"/>
        <v>2227</v>
      </c>
      <c r="H58" s="86">
        <f t="shared" si="22"/>
        <v>0</v>
      </c>
      <c r="I58" s="86">
        <f t="shared" si="22"/>
        <v>0</v>
      </c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71"/>
      <c r="AG58" s="71"/>
      <c r="AH58" s="71"/>
      <c r="AI58" s="71"/>
      <c r="AJ58" s="71"/>
      <c r="AK58" s="71"/>
      <c r="AL58" s="71"/>
      <c r="AM58" s="71"/>
      <c r="AN58" s="71"/>
      <c r="AO58" s="71"/>
      <c r="AP58" s="71"/>
      <c r="AQ58" s="71"/>
      <c r="AR58" s="71"/>
      <c r="AS58" s="71"/>
      <c r="AT58" s="71"/>
      <c r="AU58" s="71"/>
      <c r="AV58" s="71"/>
      <c r="AW58" s="71"/>
      <c r="AX58" s="71"/>
      <c r="AY58" s="71"/>
      <c r="AZ58" s="71"/>
      <c r="BA58" s="71"/>
      <c r="BB58" s="71"/>
      <c r="BC58" s="71"/>
      <c r="BD58" s="71"/>
      <c r="BE58" s="71"/>
      <c r="BF58" s="71"/>
      <c r="BG58" s="71"/>
      <c r="BH58" s="71"/>
      <c r="BI58" s="71"/>
      <c r="BJ58" s="71"/>
      <c r="BK58" s="71"/>
      <c r="BL58" s="71"/>
      <c r="BM58" s="71"/>
      <c r="BN58" s="71"/>
      <c r="BO58" s="71"/>
      <c r="BP58" s="71"/>
      <c r="BQ58" s="71"/>
      <c r="BR58" s="71"/>
      <c r="BS58" s="71"/>
      <c r="BT58" s="71"/>
      <c r="BU58" s="71"/>
      <c r="BV58" s="71"/>
      <c r="BW58" s="71"/>
      <c r="BX58" s="71"/>
      <c r="BY58" s="71"/>
      <c r="BZ58" s="71"/>
      <c r="CA58" s="71"/>
      <c r="CB58" s="71"/>
      <c r="CC58" s="71"/>
      <c r="CD58" s="71"/>
      <c r="CE58" s="71"/>
      <c r="CF58" s="71"/>
      <c r="CG58" s="71"/>
      <c r="CH58" s="71"/>
      <c r="CI58" s="71"/>
      <c r="CJ58" s="71"/>
      <c r="CK58" s="71"/>
      <c r="CL58" s="71"/>
      <c r="CM58" s="71"/>
      <c r="CN58" s="71"/>
      <c r="CO58" s="71"/>
      <c r="CP58" s="71"/>
      <c r="CQ58" s="71"/>
      <c r="CR58" s="71"/>
      <c r="CS58" s="71"/>
      <c r="CT58" s="71"/>
      <c r="CU58" s="71"/>
      <c r="CV58" s="71"/>
      <c r="CW58" s="71"/>
      <c r="CX58" s="71"/>
      <c r="CY58" s="71"/>
      <c r="CZ58" s="71"/>
      <c r="DA58" s="71"/>
      <c r="DB58" s="71"/>
      <c r="DC58" s="71"/>
      <c r="DD58" s="71"/>
      <c r="DE58" s="71"/>
      <c r="DF58" s="71"/>
      <c r="DG58" s="71"/>
      <c r="DH58" s="71"/>
      <c r="DI58" s="71"/>
      <c r="DJ58" s="71"/>
      <c r="DK58" s="71"/>
      <c r="DL58" s="71"/>
      <c r="DM58" s="71"/>
      <c r="DN58" s="71"/>
      <c r="DO58" s="71"/>
      <c r="DP58" s="71"/>
      <c r="DQ58" s="71"/>
      <c r="DR58" s="71"/>
      <c r="DS58" s="71"/>
      <c r="DT58" s="71"/>
      <c r="DU58" s="71"/>
      <c r="DV58" s="71"/>
      <c r="DW58" s="71"/>
      <c r="DX58" s="71"/>
      <c r="DY58" s="71"/>
      <c r="DZ58" s="71"/>
      <c r="EA58" s="71"/>
      <c r="EB58" s="71"/>
      <c r="EC58" s="71"/>
      <c r="ED58" s="71"/>
      <c r="EE58" s="71"/>
      <c r="EF58" s="71"/>
      <c r="EG58" s="71"/>
      <c r="EH58" s="71"/>
      <c r="EI58" s="71"/>
      <c r="EJ58" s="71"/>
      <c r="EK58" s="71"/>
      <c r="EL58" s="71"/>
      <c r="EM58" s="71"/>
      <c r="EN58" s="71"/>
      <c r="EO58" s="71"/>
      <c r="EP58" s="71"/>
      <c r="EQ58" s="71"/>
      <c r="ER58" s="71"/>
      <c r="ES58" s="71"/>
      <c r="ET58" s="71"/>
      <c r="EU58" s="71"/>
      <c r="EV58" s="71"/>
      <c r="EW58" s="71"/>
      <c r="EX58" s="71"/>
      <c r="EY58" s="71"/>
      <c r="EZ58" s="71"/>
      <c r="FA58" s="71"/>
      <c r="FB58" s="71"/>
      <c r="FC58" s="71"/>
      <c r="FD58" s="71"/>
      <c r="FE58" s="71"/>
      <c r="FF58" s="71"/>
      <c r="FG58" s="71"/>
      <c r="FH58" s="71"/>
      <c r="FI58" s="71"/>
      <c r="FJ58" s="71"/>
      <c r="FK58" s="71"/>
      <c r="FL58" s="71"/>
      <c r="FM58" s="71"/>
      <c r="FN58" s="71"/>
      <c r="FO58" s="71"/>
      <c r="FP58" s="71"/>
      <c r="FQ58" s="71"/>
      <c r="FR58" s="71"/>
      <c r="FS58" s="71"/>
      <c r="FT58" s="71"/>
      <c r="FU58" s="71"/>
      <c r="FV58" s="71"/>
      <c r="FW58" s="71"/>
      <c r="FX58" s="71"/>
      <c r="FY58" s="71"/>
      <c r="FZ58" s="71"/>
      <c r="GA58" s="71"/>
      <c r="GB58" s="71"/>
      <c r="GC58" s="71"/>
      <c r="GD58" s="71"/>
      <c r="GE58" s="71"/>
      <c r="GF58" s="71"/>
      <c r="GG58" s="71"/>
      <c r="GH58" s="71"/>
      <c r="GI58" s="71"/>
      <c r="GJ58" s="71"/>
      <c r="GK58" s="71"/>
      <c r="GL58" s="71"/>
      <c r="GM58" s="71"/>
      <c r="GN58" s="71"/>
      <c r="GO58" s="71"/>
      <c r="GP58" s="71"/>
      <c r="GQ58" s="71"/>
      <c r="GR58" s="71"/>
      <c r="GS58" s="71"/>
      <c r="GT58" s="71"/>
      <c r="GU58" s="71"/>
      <c r="GV58" s="71"/>
      <c r="GW58" s="71"/>
      <c r="GX58" s="71"/>
      <c r="GY58" s="71"/>
      <c r="GZ58" s="71"/>
      <c r="HA58" s="71"/>
      <c r="HB58" s="71"/>
      <c r="HC58" s="71"/>
      <c r="HD58" s="71"/>
      <c r="HE58" s="71"/>
      <c r="HF58" s="71"/>
      <c r="HG58" s="71"/>
      <c r="HH58" s="71"/>
      <c r="HI58" s="71"/>
      <c r="HJ58" s="71"/>
      <c r="HK58" s="71"/>
      <c r="HL58" s="71"/>
      <c r="HM58" s="71"/>
      <c r="HN58" s="71"/>
      <c r="HO58" s="71"/>
      <c r="HP58" s="71"/>
      <c r="HQ58" s="71"/>
      <c r="HR58" s="71"/>
      <c r="HS58" s="71"/>
      <c r="HT58" s="71"/>
      <c r="HU58" s="71"/>
      <c r="HV58" s="71"/>
      <c r="HW58" s="71"/>
      <c r="HX58" s="71"/>
      <c r="HY58" s="71"/>
      <c r="HZ58" s="71"/>
    </row>
    <row r="59" spans="1:234" x14ac:dyDescent="0.25">
      <c r="A59" s="85" t="s">
        <v>510</v>
      </c>
      <c r="B59" s="86">
        <f t="shared" si="1"/>
        <v>2227</v>
      </c>
      <c r="C59" s="86">
        <f t="shared" ref="C59:I59" si="23">SUM(C60:C60)</f>
        <v>0</v>
      </c>
      <c r="D59" s="86">
        <f t="shared" si="23"/>
        <v>0</v>
      </c>
      <c r="E59" s="86">
        <f t="shared" si="23"/>
        <v>0</v>
      </c>
      <c r="F59" s="86">
        <f t="shared" si="23"/>
        <v>0</v>
      </c>
      <c r="G59" s="86">
        <f t="shared" si="23"/>
        <v>2227</v>
      </c>
      <c r="H59" s="86">
        <f t="shared" si="23"/>
        <v>0</v>
      </c>
      <c r="I59" s="86">
        <f t="shared" si="23"/>
        <v>0</v>
      </c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F59" s="71"/>
      <c r="AG59" s="71"/>
      <c r="AH59" s="71"/>
      <c r="AI59" s="71"/>
      <c r="AJ59" s="71"/>
      <c r="AK59" s="71"/>
      <c r="AL59" s="71"/>
      <c r="AM59" s="71"/>
      <c r="AN59" s="71"/>
      <c r="AO59" s="71"/>
      <c r="AP59" s="71"/>
      <c r="AQ59" s="71"/>
      <c r="AR59" s="71"/>
      <c r="AS59" s="71"/>
      <c r="AT59" s="71"/>
      <c r="AU59" s="71"/>
      <c r="AV59" s="71"/>
      <c r="AW59" s="71"/>
      <c r="AX59" s="71"/>
      <c r="AY59" s="71"/>
      <c r="AZ59" s="71"/>
      <c r="BA59" s="71"/>
      <c r="BB59" s="71"/>
      <c r="BC59" s="71"/>
      <c r="BD59" s="71"/>
      <c r="BE59" s="71"/>
      <c r="BF59" s="71"/>
      <c r="BG59" s="71"/>
      <c r="BH59" s="71"/>
      <c r="BI59" s="71"/>
      <c r="BJ59" s="71"/>
      <c r="BK59" s="71"/>
      <c r="BL59" s="71"/>
      <c r="BM59" s="71"/>
      <c r="BN59" s="71"/>
      <c r="BO59" s="71"/>
      <c r="BP59" s="71"/>
      <c r="BQ59" s="71"/>
      <c r="BR59" s="71"/>
      <c r="BS59" s="71"/>
      <c r="BT59" s="71"/>
      <c r="BU59" s="71"/>
      <c r="BV59" s="71"/>
      <c r="BW59" s="71"/>
      <c r="BX59" s="71"/>
      <c r="BY59" s="71"/>
      <c r="BZ59" s="71"/>
      <c r="CA59" s="71"/>
      <c r="CB59" s="71"/>
      <c r="CC59" s="71"/>
      <c r="CD59" s="71"/>
      <c r="CE59" s="71"/>
      <c r="CF59" s="71"/>
      <c r="CG59" s="71"/>
      <c r="CH59" s="71"/>
      <c r="CI59" s="71"/>
      <c r="CJ59" s="71"/>
      <c r="CK59" s="71"/>
      <c r="CL59" s="71"/>
      <c r="CM59" s="71"/>
      <c r="CN59" s="71"/>
      <c r="CO59" s="71"/>
      <c r="CP59" s="71"/>
      <c r="CQ59" s="71"/>
      <c r="CR59" s="71"/>
      <c r="CS59" s="71"/>
      <c r="CT59" s="71"/>
      <c r="CU59" s="71"/>
      <c r="CV59" s="71"/>
      <c r="CW59" s="71"/>
      <c r="CX59" s="71"/>
      <c r="CY59" s="71"/>
      <c r="CZ59" s="71"/>
      <c r="DA59" s="71"/>
      <c r="DB59" s="71"/>
      <c r="DC59" s="71"/>
      <c r="DD59" s="71"/>
      <c r="DE59" s="71"/>
      <c r="DF59" s="71"/>
      <c r="DG59" s="71"/>
      <c r="DH59" s="71"/>
      <c r="DI59" s="71"/>
      <c r="DJ59" s="71"/>
      <c r="DK59" s="71"/>
      <c r="DL59" s="71"/>
      <c r="DM59" s="71"/>
      <c r="DN59" s="71"/>
      <c r="DO59" s="71"/>
      <c r="DP59" s="71"/>
      <c r="DQ59" s="71"/>
      <c r="DR59" s="71"/>
      <c r="DS59" s="71"/>
      <c r="DT59" s="71"/>
      <c r="DU59" s="71"/>
      <c r="DV59" s="71"/>
      <c r="DW59" s="71"/>
      <c r="DX59" s="71"/>
      <c r="DY59" s="71"/>
      <c r="DZ59" s="71"/>
      <c r="EA59" s="71"/>
      <c r="EB59" s="71"/>
      <c r="EC59" s="71"/>
      <c r="ED59" s="71"/>
      <c r="EE59" s="71"/>
      <c r="EF59" s="71"/>
      <c r="EG59" s="71"/>
      <c r="EH59" s="71"/>
      <c r="EI59" s="71"/>
      <c r="EJ59" s="71"/>
      <c r="EK59" s="71"/>
      <c r="EL59" s="71"/>
      <c r="EM59" s="71"/>
      <c r="EN59" s="71"/>
      <c r="EO59" s="71"/>
      <c r="EP59" s="71"/>
      <c r="EQ59" s="71"/>
      <c r="ER59" s="71"/>
      <c r="ES59" s="71"/>
      <c r="ET59" s="71"/>
      <c r="EU59" s="71"/>
      <c r="EV59" s="71"/>
      <c r="EW59" s="71"/>
      <c r="EX59" s="71"/>
      <c r="EY59" s="71"/>
      <c r="EZ59" s="71"/>
      <c r="FA59" s="71"/>
      <c r="FB59" s="71"/>
      <c r="FC59" s="71"/>
      <c r="FD59" s="71"/>
      <c r="FE59" s="71"/>
      <c r="FF59" s="71"/>
      <c r="FG59" s="71"/>
      <c r="FH59" s="71"/>
      <c r="FI59" s="71"/>
      <c r="FJ59" s="71"/>
      <c r="FK59" s="71"/>
      <c r="FL59" s="71"/>
      <c r="FM59" s="71"/>
      <c r="FN59" s="71"/>
      <c r="FO59" s="71"/>
      <c r="FP59" s="71"/>
      <c r="FQ59" s="71"/>
      <c r="FR59" s="71"/>
      <c r="FS59" s="71"/>
      <c r="FT59" s="71"/>
      <c r="FU59" s="71"/>
      <c r="FV59" s="71"/>
      <c r="FW59" s="71"/>
      <c r="FX59" s="71"/>
      <c r="FY59" s="71"/>
      <c r="FZ59" s="71"/>
      <c r="GA59" s="71"/>
      <c r="GB59" s="71"/>
      <c r="GC59" s="71"/>
      <c r="GD59" s="71"/>
      <c r="GE59" s="71"/>
      <c r="GF59" s="71"/>
      <c r="GG59" s="71"/>
      <c r="GH59" s="71"/>
      <c r="GI59" s="71"/>
      <c r="GJ59" s="71"/>
      <c r="GK59" s="71"/>
      <c r="GL59" s="71"/>
      <c r="GM59" s="71"/>
      <c r="GN59" s="71"/>
      <c r="GO59" s="71"/>
      <c r="GP59" s="71"/>
      <c r="GQ59" s="71"/>
      <c r="GR59" s="71"/>
      <c r="GS59" s="71"/>
      <c r="GT59" s="71"/>
      <c r="GU59" s="71"/>
      <c r="GV59" s="71"/>
      <c r="GW59" s="71"/>
      <c r="GX59" s="71"/>
      <c r="GY59" s="71"/>
      <c r="GZ59" s="71"/>
      <c r="HA59" s="71"/>
      <c r="HB59" s="71"/>
      <c r="HC59" s="71"/>
      <c r="HD59" s="71"/>
      <c r="HE59" s="71"/>
      <c r="HF59" s="71"/>
      <c r="HG59" s="71"/>
      <c r="HH59" s="71"/>
      <c r="HI59" s="71"/>
      <c r="HJ59" s="71"/>
      <c r="HK59" s="71"/>
      <c r="HL59" s="71"/>
      <c r="HM59" s="71"/>
      <c r="HN59" s="71"/>
      <c r="HO59" s="71"/>
      <c r="HP59" s="71"/>
      <c r="HQ59" s="71"/>
      <c r="HR59" s="71"/>
      <c r="HS59" s="71"/>
      <c r="HT59" s="71"/>
      <c r="HU59" s="71"/>
      <c r="HV59" s="71"/>
      <c r="HW59" s="71"/>
      <c r="HX59" s="71"/>
      <c r="HY59" s="71"/>
      <c r="HZ59" s="71"/>
    </row>
    <row r="60" spans="1:234" x14ac:dyDescent="0.25">
      <c r="A60" s="92" t="s">
        <v>532</v>
      </c>
      <c r="B60" s="90">
        <f t="shared" si="1"/>
        <v>2227</v>
      </c>
      <c r="C60" s="90">
        <v>0</v>
      </c>
      <c r="D60" s="90">
        <v>0</v>
      </c>
      <c r="E60" s="90">
        <v>0</v>
      </c>
      <c r="F60" s="90">
        <v>0</v>
      </c>
      <c r="G60" s="90">
        <v>2227</v>
      </c>
      <c r="H60" s="90">
        <v>0</v>
      </c>
      <c r="I60" s="90">
        <v>0</v>
      </c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  <c r="AI60" s="71"/>
      <c r="AJ60" s="71"/>
      <c r="AK60" s="71"/>
      <c r="AL60" s="71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71"/>
      <c r="AZ60" s="71"/>
      <c r="BA60" s="71"/>
      <c r="BB60" s="71"/>
      <c r="BC60" s="71"/>
      <c r="BD60" s="71"/>
      <c r="BE60" s="71"/>
      <c r="BF60" s="71"/>
      <c r="BG60" s="71"/>
      <c r="BH60" s="71"/>
      <c r="BI60" s="71"/>
      <c r="BJ60" s="71"/>
      <c r="BK60" s="71"/>
      <c r="BL60" s="71"/>
      <c r="BM60" s="71"/>
      <c r="BN60" s="71"/>
      <c r="BO60" s="71"/>
      <c r="BP60" s="71"/>
      <c r="BQ60" s="71"/>
      <c r="BR60" s="71"/>
      <c r="BS60" s="71"/>
      <c r="BT60" s="71"/>
      <c r="BU60" s="71"/>
      <c r="BV60" s="71"/>
      <c r="BW60" s="71"/>
      <c r="BX60" s="71"/>
      <c r="BY60" s="71"/>
      <c r="BZ60" s="71"/>
      <c r="CA60" s="71"/>
      <c r="CB60" s="71"/>
      <c r="CC60" s="71"/>
      <c r="CD60" s="71"/>
      <c r="CE60" s="71"/>
      <c r="CF60" s="71"/>
      <c r="CG60" s="71"/>
      <c r="CH60" s="71"/>
      <c r="CI60" s="71"/>
      <c r="CJ60" s="71"/>
      <c r="CK60" s="71"/>
      <c r="CL60" s="71"/>
      <c r="CM60" s="71"/>
      <c r="CN60" s="71"/>
      <c r="CO60" s="71"/>
      <c r="CP60" s="71"/>
      <c r="CQ60" s="71"/>
      <c r="CR60" s="71"/>
      <c r="CS60" s="71"/>
      <c r="CT60" s="71"/>
      <c r="CU60" s="71"/>
      <c r="CV60" s="71"/>
      <c r="CW60" s="71"/>
      <c r="CX60" s="71"/>
      <c r="CY60" s="71"/>
      <c r="CZ60" s="71"/>
      <c r="DA60" s="71"/>
      <c r="DB60" s="71"/>
      <c r="DC60" s="71"/>
      <c r="DD60" s="71"/>
      <c r="DE60" s="71"/>
      <c r="DF60" s="71"/>
      <c r="DG60" s="71"/>
      <c r="DH60" s="71"/>
      <c r="DI60" s="71"/>
      <c r="DJ60" s="71"/>
      <c r="DK60" s="71"/>
      <c r="DL60" s="71"/>
      <c r="DM60" s="71"/>
      <c r="DN60" s="71"/>
      <c r="DO60" s="71"/>
      <c r="DP60" s="71"/>
      <c r="DQ60" s="71"/>
      <c r="DR60" s="71"/>
      <c r="DS60" s="71"/>
      <c r="DT60" s="71"/>
      <c r="DU60" s="71"/>
      <c r="DV60" s="71"/>
      <c r="DW60" s="71"/>
      <c r="DX60" s="71"/>
      <c r="DY60" s="71"/>
      <c r="DZ60" s="71"/>
      <c r="EA60" s="71"/>
      <c r="EB60" s="71"/>
      <c r="EC60" s="71"/>
      <c r="ED60" s="71"/>
      <c r="EE60" s="71"/>
      <c r="EF60" s="71"/>
      <c r="EG60" s="71"/>
      <c r="EH60" s="71"/>
      <c r="EI60" s="71"/>
      <c r="EJ60" s="71"/>
      <c r="EK60" s="71"/>
      <c r="EL60" s="71"/>
      <c r="EM60" s="71"/>
      <c r="EN60" s="71"/>
      <c r="EO60" s="71"/>
      <c r="EP60" s="71"/>
      <c r="EQ60" s="71"/>
      <c r="ER60" s="71"/>
      <c r="ES60" s="71"/>
      <c r="ET60" s="71"/>
      <c r="EU60" s="71"/>
      <c r="EV60" s="71"/>
      <c r="EW60" s="71"/>
      <c r="EX60" s="71"/>
      <c r="EY60" s="71"/>
      <c r="EZ60" s="71"/>
      <c r="FA60" s="71"/>
      <c r="FB60" s="71"/>
      <c r="FC60" s="71"/>
      <c r="FD60" s="71"/>
      <c r="FE60" s="71"/>
      <c r="FF60" s="71"/>
      <c r="FG60" s="71"/>
      <c r="FH60" s="71"/>
      <c r="FI60" s="71"/>
      <c r="FJ60" s="71"/>
      <c r="FK60" s="71"/>
      <c r="FL60" s="71"/>
      <c r="FM60" s="71"/>
      <c r="FN60" s="71"/>
      <c r="FO60" s="71"/>
      <c r="FP60" s="71"/>
      <c r="FQ60" s="71"/>
      <c r="FR60" s="71"/>
      <c r="FS60" s="71"/>
      <c r="FT60" s="71"/>
      <c r="FU60" s="71"/>
      <c r="FV60" s="71"/>
      <c r="FW60" s="71"/>
      <c r="FX60" s="71"/>
      <c r="FY60" s="71"/>
      <c r="FZ60" s="71"/>
      <c r="GA60" s="71"/>
      <c r="GB60" s="71"/>
      <c r="GC60" s="71"/>
      <c r="GD60" s="71"/>
      <c r="GE60" s="71"/>
      <c r="GF60" s="71"/>
      <c r="GG60" s="71"/>
      <c r="GH60" s="71"/>
      <c r="GI60" s="71"/>
      <c r="GJ60" s="71"/>
      <c r="GK60" s="71"/>
      <c r="GL60" s="71"/>
      <c r="GM60" s="71"/>
      <c r="GN60" s="71"/>
      <c r="GO60" s="71"/>
      <c r="GP60" s="71"/>
      <c r="GQ60" s="71"/>
      <c r="GR60" s="71"/>
      <c r="GS60" s="71"/>
      <c r="GT60" s="71"/>
      <c r="GU60" s="71"/>
      <c r="GV60" s="71"/>
      <c r="GW60" s="71"/>
      <c r="GX60" s="71"/>
      <c r="GY60" s="71"/>
      <c r="GZ60" s="71"/>
      <c r="HA60" s="71"/>
      <c r="HB60" s="71"/>
      <c r="HC60" s="71"/>
      <c r="HD60" s="71"/>
      <c r="HE60" s="71"/>
      <c r="HF60" s="71"/>
      <c r="HG60" s="71"/>
      <c r="HH60" s="71"/>
      <c r="HI60" s="71"/>
      <c r="HJ60" s="71"/>
      <c r="HK60" s="71"/>
      <c r="HL60" s="71"/>
      <c r="HM60" s="71"/>
      <c r="HN60" s="71"/>
      <c r="HO60" s="71"/>
      <c r="HP60" s="71"/>
      <c r="HQ60" s="71"/>
      <c r="HR60" s="71"/>
      <c r="HS60" s="71"/>
      <c r="HT60" s="71"/>
      <c r="HU60" s="71"/>
      <c r="HV60" s="71"/>
      <c r="HW60" s="71"/>
      <c r="HX60" s="71"/>
      <c r="HY60" s="71"/>
      <c r="HZ60" s="71"/>
    </row>
    <row r="61" spans="1:234" x14ac:dyDescent="0.25">
      <c r="A61" s="85" t="s">
        <v>533</v>
      </c>
      <c r="B61" s="86">
        <f t="shared" si="1"/>
        <v>42769</v>
      </c>
      <c r="C61" s="86">
        <f>SUM(C62,C64,C68)</f>
        <v>0</v>
      </c>
      <c r="D61" s="86">
        <f t="shared" ref="D61:I61" si="24">SUM(D62,D64,D68)</f>
        <v>0</v>
      </c>
      <c r="E61" s="86">
        <f t="shared" si="24"/>
        <v>9250</v>
      </c>
      <c r="F61" s="86">
        <f t="shared" si="24"/>
        <v>5075</v>
      </c>
      <c r="G61" s="86">
        <f t="shared" si="24"/>
        <v>28444</v>
      </c>
      <c r="H61" s="86">
        <f t="shared" si="24"/>
        <v>0</v>
      </c>
      <c r="I61" s="86">
        <f t="shared" si="24"/>
        <v>0</v>
      </c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</row>
    <row r="62" spans="1:234" x14ac:dyDescent="0.25">
      <c r="A62" s="85" t="s">
        <v>514</v>
      </c>
      <c r="B62" s="86">
        <f t="shared" si="1"/>
        <v>1511</v>
      </c>
      <c r="C62" s="86">
        <f t="shared" ref="C62:I62" si="25">SUM(C63:C63)</f>
        <v>0</v>
      </c>
      <c r="D62" s="86">
        <f t="shared" si="25"/>
        <v>0</v>
      </c>
      <c r="E62" s="86">
        <f t="shared" si="25"/>
        <v>0</v>
      </c>
      <c r="F62" s="86">
        <f t="shared" si="25"/>
        <v>1511</v>
      </c>
      <c r="G62" s="86">
        <f t="shared" si="25"/>
        <v>0</v>
      </c>
      <c r="H62" s="86">
        <f t="shared" si="25"/>
        <v>0</v>
      </c>
      <c r="I62" s="86">
        <f t="shared" si="25"/>
        <v>0</v>
      </c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4"/>
      <c r="AI62" s="84"/>
      <c r="AJ62" s="84"/>
      <c r="AK62" s="84"/>
      <c r="AL62" s="84"/>
      <c r="AM62" s="84"/>
      <c r="AN62" s="84"/>
      <c r="AO62" s="84"/>
      <c r="AP62" s="84"/>
      <c r="AQ62" s="84"/>
      <c r="AR62" s="84"/>
      <c r="AS62" s="84"/>
      <c r="AT62" s="84"/>
      <c r="AU62" s="84"/>
      <c r="AV62" s="84"/>
      <c r="AW62" s="84"/>
      <c r="AX62" s="84"/>
      <c r="AY62" s="84"/>
      <c r="AZ62" s="84"/>
      <c r="BA62" s="84"/>
      <c r="BB62" s="84"/>
      <c r="BC62" s="84"/>
      <c r="BD62" s="84"/>
      <c r="BE62" s="84"/>
      <c r="BF62" s="84"/>
      <c r="BG62" s="84"/>
      <c r="BH62" s="84"/>
      <c r="BI62" s="84"/>
      <c r="BJ62" s="84"/>
      <c r="BK62" s="84"/>
      <c r="BL62" s="84"/>
      <c r="BM62" s="84"/>
      <c r="BN62" s="84"/>
      <c r="BO62" s="84"/>
      <c r="BP62" s="84"/>
      <c r="BQ62" s="84"/>
      <c r="BR62" s="84"/>
      <c r="BS62" s="84"/>
      <c r="BT62" s="84"/>
      <c r="BU62" s="84"/>
      <c r="BV62" s="84"/>
      <c r="BW62" s="84"/>
      <c r="BX62" s="84"/>
      <c r="BY62" s="84"/>
      <c r="BZ62" s="84"/>
      <c r="CA62" s="84"/>
      <c r="CB62" s="84"/>
      <c r="CC62" s="84"/>
      <c r="CD62" s="84"/>
      <c r="CE62" s="84"/>
      <c r="CF62" s="84"/>
      <c r="CG62" s="84"/>
      <c r="CH62" s="84"/>
      <c r="CI62" s="84"/>
      <c r="CJ62" s="84"/>
      <c r="CK62" s="84"/>
      <c r="CL62" s="84"/>
      <c r="CM62" s="84"/>
      <c r="CN62" s="84"/>
      <c r="CO62" s="84"/>
      <c r="CP62" s="84"/>
      <c r="CQ62" s="84"/>
      <c r="CR62" s="84"/>
      <c r="CS62" s="84"/>
      <c r="CT62" s="84"/>
      <c r="CU62" s="84"/>
      <c r="CV62" s="84"/>
      <c r="CW62" s="84"/>
      <c r="CX62" s="84"/>
      <c r="CY62" s="84"/>
      <c r="CZ62" s="84"/>
      <c r="DA62" s="84"/>
      <c r="DB62" s="84"/>
      <c r="DC62" s="84"/>
      <c r="DD62" s="84"/>
      <c r="DE62" s="84"/>
      <c r="DF62" s="84"/>
      <c r="DG62" s="84"/>
      <c r="DH62" s="84"/>
      <c r="DI62" s="84"/>
      <c r="DJ62" s="84"/>
      <c r="DK62" s="84"/>
      <c r="DL62" s="84"/>
      <c r="DM62" s="84"/>
      <c r="DN62" s="84"/>
      <c r="DO62" s="84"/>
      <c r="DP62" s="84"/>
      <c r="DQ62" s="84"/>
      <c r="DR62" s="84"/>
      <c r="DS62" s="84"/>
      <c r="DT62" s="84"/>
      <c r="DU62" s="84"/>
      <c r="DV62" s="84"/>
      <c r="DW62" s="84"/>
      <c r="DX62" s="84"/>
      <c r="DY62" s="84"/>
      <c r="DZ62" s="84"/>
      <c r="EA62" s="84"/>
      <c r="EB62" s="84"/>
      <c r="EC62" s="84"/>
      <c r="ED62" s="84"/>
      <c r="EE62" s="84"/>
      <c r="EF62" s="84"/>
      <c r="EG62" s="84"/>
      <c r="EH62" s="84"/>
      <c r="EI62" s="84"/>
      <c r="EJ62" s="84"/>
      <c r="EK62" s="84"/>
      <c r="EL62" s="84"/>
      <c r="EM62" s="84"/>
      <c r="EN62" s="84"/>
      <c r="EO62" s="84"/>
      <c r="EP62" s="84"/>
      <c r="EQ62" s="84"/>
      <c r="ER62" s="84"/>
      <c r="ES62" s="84"/>
      <c r="ET62" s="84"/>
      <c r="EU62" s="84"/>
      <c r="EV62" s="84"/>
      <c r="EW62" s="84"/>
      <c r="EX62" s="84"/>
      <c r="EY62" s="84"/>
      <c r="EZ62" s="84"/>
      <c r="FA62" s="84"/>
      <c r="FB62" s="84"/>
      <c r="FC62" s="84"/>
      <c r="FD62" s="84"/>
      <c r="FE62" s="84"/>
      <c r="FF62" s="84"/>
      <c r="FG62" s="84"/>
      <c r="FH62" s="84"/>
      <c r="FI62" s="84"/>
      <c r="FJ62" s="84"/>
      <c r="FK62" s="84"/>
      <c r="FL62" s="71"/>
      <c r="FM62" s="71"/>
      <c r="FN62" s="71"/>
      <c r="FO62" s="71"/>
      <c r="FP62" s="71"/>
      <c r="FQ62" s="71"/>
      <c r="FR62" s="71"/>
      <c r="FS62" s="71"/>
      <c r="FT62" s="71"/>
      <c r="FU62" s="71"/>
      <c r="FV62" s="71"/>
      <c r="FW62" s="71"/>
      <c r="FX62" s="71"/>
      <c r="FY62" s="71"/>
      <c r="FZ62" s="71"/>
      <c r="GA62" s="71"/>
      <c r="GB62" s="71"/>
      <c r="GC62" s="71"/>
      <c r="GD62" s="71"/>
      <c r="GE62" s="71"/>
      <c r="GF62" s="71"/>
      <c r="GG62" s="71"/>
      <c r="GH62" s="71"/>
      <c r="GI62" s="71"/>
      <c r="GJ62" s="71"/>
      <c r="GK62" s="71"/>
      <c r="GL62" s="71"/>
      <c r="GM62" s="71"/>
      <c r="GN62" s="71"/>
      <c r="GO62" s="71"/>
      <c r="GP62" s="71"/>
      <c r="GQ62" s="71"/>
      <c r="GR62" s="71"/>
      <c r="GS62" s="71"/>
      <c r="GT62" s="71"/>
      <c r="GU62" s="71"/>
      <c r="GV62" s="71"/>
      <c r="GW62" s="71"/>
      <c r="GX62" s="71"/>
      <c r="GY62" s="71"/>
      <c r="GZ62" s="71"/>
      <c r="HA62" s="71"/>
      <c r="HB62" s="71"/>
      <c r="HC62" s="71"/>
      <c r="HD62" s="71"/>
      <c r="HE62" s="71"/>
      <c r="HF62" s="71"/>
      <c r="HG62" s="71"/>
      <c r="HH62" s="71"/>
      <c r="HI62" s="71"/>
      <c r="HJ62" s="71"/>
      <c r="HK62" s="71"/>
      <c r="HL62" s="71"/>
      <c r="HM62" s="71"/>
      <c r="HN62" s="71"/>
      <c r="HO62" s="71"/>
      <c r="HP62" s="71"/>
      <c r="HQ62" s="71"/>
      <c r="HR62" s="71"/>
      <c r="HS62" s="71"/>
      <c r="HT62" s="71"/>
      <c r="HU62" s="71"/>
      <c r="HV62" s="71"/>
      <c r="HW62" s="71"/>
      <c r="HX62" s="71"/>
      <c r="HY62" s="71"/>
      <c r="HZ62" s="71"/>
    </row>
    <row r="63" spans="1:234" ht="63" x14ac:dyDescent="0.25">
      <c r="A63" s="91" t="s">
        <v>534</v>
      </c>
      <c r="B63" s="93">
        <f t="shared" si="1"/>
        <v>1511</v>
      </c>
      <c r="C63" s="93">
        <v>0</v>
      </c>
      <c r="D63" s="93">
        <v>0</v>
      </c>
      <c r="E63" s="93">
        <v>0</v>
      </c>
      <c r="F63" s="93">
        <v>1511</v>
      </c>
      <c r="G63" s="93">
        <v>0</v>
      </c>
      <c r="H63" s="93">
        <v>0</v>
      </c>
      <c r="I63" s="93">
        <v>0</v>
      </c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  <c r="AC63" s="71"/>
      <c r="AD63" s="71"/>
      <c r="AE63" s="71"/>
      <c r="AF63" s="71"/>
      <c r="AG63" s="71"/>
      <c r="AH63" s="71"/>
      <c r="AI63" s="71"/>
      <c r="AJ63" s="71"/>
      <c r="AK63" s="71"/>
      <c r="AL63" s="71"/>
      <c r="AM63" s="71"/>
      <c r="AN63" s="71"/>
      <c r="AO63" s="71"/>
      <c r="AP63" s="71"/>
      <c r="AQ63" s="71"/>
      <c r="AR63" s="71"/>
      <c r="AS63" s="71"/>
      <c r="AT63" s="71"/>
      <c r="AU63" s="71"/>
      <c r="AV63" s="71"/>
      <c r="AW63" s="71"/>
      <c r="AX63" s="71"/>
      <c r="AY63" s="71"/>
      <c r="AZ63" s="71"/>
      <c r="BA63" s="71"/>
      <c r="BB63" s="71"/>
      <c r="BC63" s="71"/>
      <c r="BD63" s="71"/>
      <c r="BE63" s="71"/>
      <c r="BF63" s="71"/>
      <c r="BG63" s="71"/>
      <c r="BH63" s="71"/>
      <c r="BI63" s="71"/>
      <c r="BJ63" s="71"/>
      <c r="BK63" s="71"/>
      <c r="BL63" s="71"/>
      <c r="BM63" s="71"/>
      <c r="BN63" s="71"/>
      <c r="BO63" s="71"/>
      <c r="BP63" s="71"/>
      <c r="BQ63" s="71"/>
      <c r="BR63" s="71"/>
      <c r="BS63" s="71"/>
      <c r="BT63" s="71"/>
      <c r="BU63" s="71"/>
      <c r="BV63" s="71"/>
      <c r="BW63" s="71"/>
      <c r="BX63" s="71"/>
      <c r="BY63" s="71"/>
      <c r="BZ63" s="71"/>
      <c r="CA63" s="71"/>
      <c r="CB63" s="71"/>
      <c r="CC63" s="71"/>
      <c r="CD63" s="71"/>
      <c r="CE63" s="71"/>
      <c r="CF63" s="71"/>
      <c r="CG63" s="71"/>
      <c r="CH63" s="71"/>
      <c r="CI63" s="71"/>
      <c r="CJ63" s="71"/>
      <c r="CK63" s="71"/>
      <c r="CL63" s="71"/>
      <c r="CM63" s="71"/>
      <c r="CN63" s="71"/>
      <c r="CO63" s="71"/>
      <c r="CP63" s="71"/>
      <c r="CQ63" s="71"/>
      <c r="CR63" s="71"/>
      <c r="CS63" s="71"/>
      <c r="CT63" s="71"/>
      <c r="CU63" s="71"/>
      <c r="CV63" s="71"/>
      <c r="CW63" s="71"/>
      <c r="CX63" s="71"/>
      <c r="CY63" s="71"/>
      <c r="CZ63" s="71"/>
      <c r="DA63" s="71"/>
      <c r="DB63" s="71"/>
      <c r="DC63" s="71"/>
      <c r="DD63" s="71"/>
      <c r="DE63" s="71"/>
      <c r="DF63" s="71"/>
      <c r="DG63" s="71"/>
      <c r="DH63" s="71"/>
      <c r="DI63" s="71"/>
      <c r="DJ63" s="71"/>
      <c r="DK63" s="71"/>
      <c r="DL63" s="71"/>
      <c r="DM63" s="71"/>
      <c r="DN63" s="71"/>
      <c r="DO63" s="71"/>
      <c r="DP63" s="71"/>
      <c r="DQ63" s="71"/>
      <c r="DR63" s="71"/>
      <c r="DS63" s="71"/>
      <c r="DT63" s="71"/>
      <c r="DU63" s="71"/>
      <c r="DV63" s="71"/>
      <c r="DW63" s="71"/>
      <c r="DX63" s="71"/>
      <c r="DY63" s="71"/>
      <c r="DZ63" s="71"/>
      <c r="EA63" s="71"/>
      <c r="EB63" s="71"/>
      <c r="EC63" s="71"/>
      <c r="ED63" s="71"/>
      <c r="EE63" s="71"/>
      <c r="EF63" s="71"/>
      <c r="EG63" s="71"/>
      <c r="EH63" s="71"/>
      <c r="EI63" s="71"/>
      <c r="EJ63" s="71"/>
      <c r="EK63" s="71"/>
      <c r="EL63" s="71"/>
      <c r="EM63" s="71"/>
      <c r="EN63" s="71"/>
      <c r="EO63" s="71"/>
      <c r="EP63" s="71"/>
      <c r="EQ63" s="71"/>
      <c r="ER63" s="71"/>
      <c r="ES63" s="71"/>
      <c r="ET63" s="71"/>
      <c r="EU63" s="71"/>
      <c r="EV63" s="71"/>
      <c r="EW63" s="71"/>
      <c r="EX63" s="71"/>
      <c r="EY63" s="71"/>
      <c r="EZ63" s="71"/>
      <c r="FA63" s="71"/>
      <c r="FB63" s="71"/>
      <c r="FC63" s="71"/>
      <c r="FD63" s="71"/>
      <c r="FE63" s="71"/>
      <c r="FF63" s="71"/>
      <c r="FG63" s="71"/>
      <c r="FH63" s="71"/>
      <c r="FI63" s="71"/>
      <c r="FJ63" s="71"/>
      <c r="FK63" s="71"/>
      <c r="FL63" s="71"/>
      <c r="FM63" s="71"/>
      <c r="FN63" s="71"/>
      <c r="FO63" s="71"/>
      <c r="FP63" s="71"/>
      <c r="FQ63" s="71"/>
      <c r="FR63" s="71"/>
      <c r="FS63" s="71"/>
      <c r="FT63" s="71"/>
      <c r="FU63" s="71"/>
      <c r="FV63" s="71"/>
      <c r="FW63" s="71"/>
      <c r="FX63" s="71"/>
      <c r="FY63" s="71"/>
      <c r="FZ63" s="71"/>
      <c r="GA63" s="71"/>
      <c r="GB63" s="71"/>
      <c r="GC63" s="71"/>
      <c r="GD63" s="71"/>
      <c r="GE63" s="71"/>
      <c r="GF63" s="71"/>
      <c r="GG63" s="71"/>
      <c r="GH63" s="71"/>
      <c r="GI63" s="71"/>
      <c r="GJ63" s="71"/>
      <c r="GK63" s="71"/>
      <c r="GL63" s="71"/>
      <c r="GM63" s="71"/>
      <c r="GN63" s="71"/>
      <c r="GO63" s="71"/>
      <c r="GP63" s="71"/>
      <c r="GQ63" s="71"/>
      <c r="GR63" s="71"/>
      <c r="GS63" s="71"/>
      <c r="GT63" s="71"/>
      <c r="GU63" s="71"/>
      <c r="GV63" s="71"/>
      <c r="GW63" s="71"/>
      <c r="GX63" s="71"/>
      <c r="GY63" s="71"/>
      <c r="GZ63" s="71"/>
      <c r="HA63" s="71"/>
      <c r="HB63" s="71"/>
      <c r="HC63" s="71"/>
      <c r="HD63" s="71"/>
      <c r="HE63" s="71"/>
      <c r="HF63" s="71"/>
      <c r="HG63" s="71"/>
      <c r="HH63" s="71"/>
      <c r="HI63" s="71"/>
      <c r="HJ63" s="71"/>
      <c r="HK63" s="71"/>
      <c r="HL63" s="71"/>
      <c r="HM63" s="71"/>
      <c r="HN63" s="71"/>
      <c r="HO63" s="71"/>
      <c r="HP63" s="71"/>
      <c r="HQ63" s="71"/>
      <c r="HR63" s="71"/>
      <c r="HS63" s="71"/>
      <c r="HT63" s="71"/>
      <c r="HU63" s="71"/>
      <c r="HV63" s="71"/>
      <c r="HW63" s="71"/>
      <c r="HX63" s="71"/>
      <c r="HY63" s="71"/>
      <c r="HZ63" s="71"/>
    </row>
    <row r="64" spans="1:234" x14ac:dyDescent="0.25">
      <c r="A64" s="85" t="s">
        <v>510</v>
      </c>
      <c r="B64" s="86">
        <f t="shared" si="1"/>
        <v>37694</v>
      </c>
      <c r="C64" s="86">
        <f t="shared" ref="C64:I64" si="26">SUM(C65:C67)</f>
        <v>0</v>
      </c>
      <c r="D64" s="86">
        <f t="shared" si="26"/>
        <v>0</v>
      </c>
      <c r="E64" s="86">
        <f t="shared" si="26"/>
        <v>9250</v>
      </c>
      <c r="F64" s="86">
        <f t="shared" si="26"/>
        <v>0</v>
      </c>
      <c r="G64" s="86">
        <f t="shared" si="26"/>
        <v>28444</v>
      </c>
      <c r="H64" s="86">
        <f t="shared" si="26"/>
        <v>0</v>
      </c>
      <c r="I64" s="86">
        <f t="shared" si="26"/>
        <v>0</v>
      </c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  <c r="AC64" s="71"/>
      <c r="AD64" s="71"/>
      <c r="AE64" s="71"/>
      <c r="AF64" s="71"/>
      <c r="AG64" s="71"/>
      <c r="AH64" s="71"/>
      <c r="AI64" s="71"/>
      <c r="AJ64" s="71"/>
      <c r="AK64" s="71"/>
      <c r="AL64" s="71"/>
      <c r="AM64" s="71"/>
      <c r="AN64" s="71"/>
      <c r="AO64" s="71"/>
      <c r="AP64" s="71"/>
      <c r="AQ64" s="71"/>
      <c r="AR64" s="71"/>
      <c r="AS64" s="71"/>
      <c r="AT64" s="71"/>
      <c r="AU64" s="71"/>
      <c r="AV64" s="71"/>
      <c r="AW64" s="71"/>
      <c r="AX64" s="71"/>
      <c r="AY64" s="71"/>
      <c r="AZ64" s="71"/>
      <c r="BA64" s="71"/>
      <c r="BB64" s="71"/>
      <c r="BC64" s="71"/>
      <c r="BD64" s="71"/>
      <c r="BE64" s="71"/>
      <c r="BF64" s="71"/>
      <c r="BG64" s="71"/>
      <c r="BH64" s="71"/>
      <c r="BI64" s="71"/>
      <c r="BJ64" s="71"/>
      <c r="BK64" s="71"/>
      <c r="BL64" s="71"/>
      <c r="BM64" s="71"/>
      <c r="BN64" s="71"/>
      <c r="BO64" s="71"/>
      <c r="BP64" s="71"/>
      <c r="BQ64" s="71"/>
      <c r="BR64" s="71"/>
      <c r="BS64" s="71"/>
      <c r="BT64" s="71"/>
      <c r="BU64" s="71"/>
      <c r="BV64" s="71"/>
      <c r="BW64" s="71"/>
      <c r="BX64" s="71"/>
      <c r="BY64" s="71"/>
      <c r="BZ64" s="71"/>
      <c r="CA64" s="71"/>
      <c r="CB64" s="71"/>
      <c r="CC64" s="71"/>
      <c r="CD64" s="71"/>
      <c r="CE64" s="71"/>
      <c r="CF64" s="71"/>
      <c r="CG64" s="71"/>
      <c r="CH64" s="71"/>
      <c r="CI64" s="71"/>
      <c r="CJ64" s="71"/>
      <c r="CK64" s="71"/>
      <c r="CL64" s="71"/>
      <c r="CM64" s="71"/>
      <c r="CN64" s="71"/>
      <c r="CO64" s="71"/>
      <c r="CP64" s="71"/>
      <c r="CQ64" s="71"/>
      <c r="CR64" s="71"/>
      <c r="CS64" s="71"/>
      <c r="CT64" s="71"/>
      <c r="CU64" s="71"/>
      <c r="CV64" s="71"/>
      <c r="CW64" s="71"/>
      <c r="CX64" s="71"/>
      <c r="CY64" s="71"/>
      <c r="CZ64" s="71"/>
      <c r="DA64" s="71"/>
      <c r="DB64" s="71"/>
      <c r="DC64" s="71"/>
      <c r="DD64" s="71"/>
      <c r="DE64" s="71"/>
      <c r="DF64" s="71"/>
      <c r="DG64" s="71"/>
      <c r="DH64" s="71"/>
      <c r="DI64" s="71"/>
      <c r="DJ64" s="71"/>
      <c r="DK64" s="71"/>
      <c r="DL64" s="71"/>
      <c r="DM64" s="71"/>
      <c r="DN64" s="71"/>
      <c r="DO64" s="71"/>
      <c r="DP64" s="71"/>
      <c r="DQ64" s="71"/>
      <c r="DR64" s="71"/>
      <c r="DS64" s="71"/>
      <c r="DT64" s="71"/>
      <c r="DU64" s="71"/>
      <c r="DV64" s="71"/>
      <c r="DW64" s="71"/>
      <c r="DX64" s="71"/>
      <c r="DY64" s="71"/>
      <c r="DZ64" s="71"/>
      <c r="EA64" s="71"/>
      <c r="EB64" s="71"/>
      <c r="EC64" s="71"/>
      <c r="ED64" s="71"/>
      <c r="EE64" s="71"/>
      <c r="EF64" s="71"/>
      <c r="EG64" s="71"/>
      <c r="EH64" s="71"/>
      <c r="EI64" s="71"/>
      <c r="EJ64" s="71"/>
      <c r="EK64" s="71"/>
      <c r="EL64" s="71"/>
      <c r="EM64" s="71"/>
      <c r="EN64" s="71"/>
      <c r="EO64" s="71"/>
      <c r="EP64" s="71"/>
      <c r="EQ64" s="71"/>
      <c r="ER64" s="71"/>
      <c r="ES64" s="71"/>
      <c r="ET64" s="71"/>
      <c r="EU64" s="71"/>
      <c r="EV64" s="71"/>
      <c r="EW64" s="71"/>
      <c r="EX64" s="71"/>
      <c r="EY64" s="71"/>
      <c r="EZ64" s="71"/>
      <c r="FA64" s="71"/>
      <c r="FB64" s="71"/>
      <c r="FC64" s="71"/>
      <c r="FD64" s="71"/>
      <c r="FE64" s="71"/>
      <c r="FF64" s="71"/>
      <c r="FG64" s="71"/>
      <c r="FH64" s="71"/>
      <c r="FI64" s="71"/>
      <c r="FJ64" s="71"/>
      <c r="FK64" s="71"/>
      <c r="FL64" s="71"/>
      <c r="FM64" s="71"/>
      <c r="FN64" s="71"/>
      <c r="FO64" s="71"/>
      <c r="FP64" s="71"/>
      <c r="FQ64" s="71"/>
      <c r="FR64" s="71"/>
      <c r="FS64" s="71"/>
      <c r="FT64" s="71"/>
      <c r="FU64" s="71"/>
      <c r="FV64" s="71"/>
      <c r="FW64" s="71"/>
      <c r="FX64" s="71"/>
      <c r="FY64" s="71"/>
      <c r="FZ64" s="71"/>
      <c r="GA64" s="71"/>
      <c r="GB64" s="71"/>
      <c r="GC64" s="71"/>
      <c r="GD64" s="71"/>
      <c r="GE64" s="71"/>
      <c r="GF64" s="71"/>
      <c r="GG64" s="71"/>
      <c r="GH64" s="71"/>
      <c r="GI64" s="71"/>
      <c r="GJ64" s="71"/>
      <c r="GK64" s="71"/>
      <c r="GL64" s="71"/>
      <c r="GM64" s="71"/>
      <c r="GN64" s="71"/>
      <c r="GO64" s="71"/>
      <c r="GP64" s="71"/>
      <c r="GQ64" s="71"/>
      <c r="GR64" s="71"/>
      <c r="GS64" s="71"/>
      <c r="GT64" s="71"/>
      <c r="GU64" s="71"/>
      <c r="GV64" s="71"/>
      <c r="GW64" s="71"/>
      <c r="GX64" s="71"/>
      <c r="GY64" s="71"/>
      <c r="GZ64" s="71"/>
      <c r="HA64" s="71"/>
      <c r="HB64" s="71"/>
      <c r="HC64" s="71"/>
      <c r="HD64" s="71"/>
      <c r="HE64" s="71"/>
      <c r="HF64" s="71"/>
      <c r="HG64" s="71"/>
      <c r="HH64" s="71"/>
      <c r="HI64" s="71"/>
      <c r="HJ64" s="71"/>
      <c r="HK64" s="71"/>
      <c r="HL64" s="71"/>
      <c r="HM64" s="71"/>
      <c r="HN64" s="71"/>
      <c r="HO64" s="71"/>
      <c r="HP64" s="71"/>
      <c r="HQ64" s="71"/>
      <c r="HR64" s="71"/>
      <c r="HS64" s="71"/>
      <c r="HT64" s="71"/>
      <c r="HU64" s="71"/>
      <c r="HV64" s="71"/>
      <c r="HW64" s="71"/>
      <c r="HX64" s="71"/>
      <c r="HY64" s="71"/>
      <c r="HZ64" s="71"/>
    </row>
    <row r="65" spans="1:234" x14ac:dyDescent="0.25">
      <c r="A65" s="91" t="s">
        <v>535</v>
      </c>
      <c r="B65" s="99">
        <f t="shared" si="1"/>
        <v>23387</v>
      </c>
      <c r="C65" s="99">
        <v>0</v>
      </c>
      <c r="D65" s="99">
        <v>0</v>
      </c>
      <c r="E65" s="99">
        <v>9250</v>
      </c>
      <c r="F65" s="99">
        <v>0</v>
      </c>
      <c r="G65" s="99">
        <v>14137</v>
      </c>
      <c r="H65" s="99">
        <v>0</v>
      </c>
      <c r="I65" s="99">
        <v>0</v>
      </c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  <c r="AE65" s="71"/>
      <c r="AF65" s="71"/>
      <c r="AG65" s="71"/>
      <c r="AH65" s="71"/>
      <c r="AI65" s="71"/>
      <c r="AJ65" s="71"/>
      <c r="AK65" s="71"/>
      <c r="AL65" s="71"/>
      <c r="AM65" s="71"/>
      <c r="AN65" s="71"/>
      <c r="AO65" s="71"/>
      <c r="AP65" s="71"/>
      <c r="AQ65" s="71"/>
      <c r="AR65" s="71"/>
      <c r="AS65" s="71"/>
      <c r="AT65" s="71"/>
      <c r="AU65" s="71"/>
      <c r="AV65" s="71"/>
      <c r="AW65" s="71"/>
      <c r="AX65" s="71"/>
      <c r="AY65" s="71"/>
      <c r="AZ65" s="71"/>
      <c r="BA65" s="71"/>
      <c r="BB65" s="71"/>
      <c r="BC65" s="71"/>
      <c r="BD65" s="71"/>
      <c r="BE65" s="71"/>
      <c r="BF65" s="71"/>
      <c r="BG65" s="71"/>
      <c r="BH65" s="71"/>
      <c r="BI65" s="71"/>
      <c r="BJ65" s="71"/>
      <c r="BK65" s="71"/>
      <c r="BL65" s="71"/>
      <c r="BM65" s="71"/>
      <c r="BN65" s="71"/>
      <c r="BO65" s="71"/>
      <c r="BP65" s="71"/>
      <c r="BQ65" s="71"/>
      <c r="BR65" s="71"/>
      <c r="BS65" s="71"/>
      <c r="BT65" s="71"/>
      <c r="BU65" s="71"/>
      <c r="BV65" s="71"/>
      <c r="BW65" s="71"/>
      <c r="BX65" s="71"/>
      <c r="BY65" s="71"/>
      <c r="BZ65" s="71"/>
      <c r="CA65" s="71"/>
      <c r="CB65" s="71"/>
      <c r="CC65" s="71"/>
      <c r="CD65" s="71"/>
      <c r="CE65" s="71"/>
      <c r="CF65" s="71"/>
      <c r="CG65" s="71"/>
      <c r="CH65" s="71"/>
      <c r="CI65" s="71"/>
      <c r="CJ65" s="71"/>
      <c r="CK65" s="71"/>
      <c r="CL65" s="71"/>
      <c r="CM65" s="71"/>
      <c r="CN65" s="71"/>
      <c r="CO65" s="71"/>
      <c r="CP65" s="71"/>
      <c r="CQ65" s="71"/>
      <c r="CR65" s="71"/>
      <c r="CS65" s="71"/>
      <c r="CT65" s="71"/>
      <c r="CU65" s="71"/>
      <c r="CV65" s="71"/>
      <c r="CW65" s="71"/>
      <c r="CX65" s="71"/>
      <c r="CY65" s="71"/>
      <c r="CZ65" s="71"/>
      <c r="DA65" s="71"/>
      <c r="DB65" s="71"/>
      <c r="DC65" s="71"/>
      <c r="DD65" s="71"/>
      <c r="DE65" s="71"/>
      <c r="DF65" s="71"/>
      <c r="DG65" s="71"/>
      <c r="DH65" s="71"/>
      <c r="DI65" s="71"/>
      <c r="DJ65" s="71"/>
      <c r="DK65" s="71"/>
      <c r="DL65" s="71"/>
      <c r="DM65" s="71"/>
      <c r="DN65" s="71"/>
      <c r="DO65" s="71"/>
      <c r="DP65" s="71"/>
      <c r="DQ65" s="71"/>
      <c r="DR65" s="71"/>
      <c r="DS65" s="71"/>
      <c r="DT65" s="71"/>
      <c r="DU65" s="71"/>
      <c r="DV65" s="71"/>
      <c r="DW65" s="71"/>
      <c r="DX65" s="71"/>
      <c r="DY65" s="71"/>
      <c r="DZ65" s="71"/>
      <c r="EA65" s="71"/>
      <c r="EB65" s="71"/>
      <c r="EC65" s="71"/>
      <c r="ED65" s="71"/>
      <c r="EE65" s="71"/>
      <c r="EF65" s="71"/>
      <c r="EG65" s="71"/>
      <c r="EH65" s="71"/>
      <c r="EI65" s="71"/>
      <c r="EJ65" s="71"/>
      <c r="EK65" s="71"/>
      <c r="EL65" s="71"/>
      <c r="EM65" s="71"/>
      <c r="EN65" s="71"/>
      <c r="EO65" s="71"/>
      <c r="EP65" s="71"/>
      <c r="EQ65" s="71"/>
      <c r="ER65" s="71"/>
      <c r="ES65" s="71"/>
      <c r="ET65" s="71"/>
      <c r="EU65" s="71"/>
      <c r="EV65" s="71"/>
      <c r="EW65" s="71"/>
      <c r="EX65" s="71"/>
      <c r="EY65" s="71"/>
      <c r="EZ65" s="71"/>
      <c r="FA65" s="71"/>
      <c r="FB65" s="71"/>
      <c r="FC65" s="71"/>
      <c r="FD65" s="71"/>
      <c r="FE65" s="71"/>
      <c r="FF65" s="71"/>
      <c r="FG65" s="71"/>
      <c r="FH65" s="71"/>
      <c r="FI65" s="71"/>
      <c r="FJ65" s="71"/>
      <c r="FK65" s="71"/>
      <c r="FL65" s="84"/>
      <c r="FM65" s="84"/>
      <c r="FN65" s="84"/>
      <c r="FO65" s="84"/>
      <c r="FP65" s="84"/>
      <c r="FQ65" s="84"/>
      <c r="FR65" s="84"/>
      <c r="FS65" s="84"/>
      <c r="FT65" s="84"/>
      <c r="FU65" s="84"/>
      <c r="FV65" s="84"/>
      <c r="FW65" s="84"/>
      <c r="FX65" s="84"/>
      <c r="FY65" s="84"/>
      <c r="FZ65" s="84"/>
      <c r="GA65" s="84"/>
      <c r="GB65" s="84"/>
      <c r="GC65" s="84"/>
      <c r="GD65" s="84"/>
      <c r="GE65" s="84"/>
      <c r="GF65" s="84"/>
      <c r="GG65" s="84"/>
      <c r="GH65" s="84"/>
      <c r="GI65" s="84"/>
      <c r="GJ65" s="84"/>
      <c r="GK65" s="84"/>
      <c r="GL65" s="84"/>
      <c r="GM65" s="84"/>
      <c r="GN65" s="84"/>
      <c r="GO65" s="84"/>
      <c r="GP65" s="84"/>
      <c r="GQ65" s="84"/>
      <c r="GR65" s="84"/>
      <c r="GS65" s="84"/>
      <c r="GT65" s="84"/>
      <c r="GU65" s="84"/>
      <c r="GV65" s="84"/>
      <c r="GW65" s="84"/>
      <c r="GX65" s="84"/>
      <c r="GY65" s="84"/>
      <c r="GZ65" s="84"/>
      <c r="HA65" s="84"/>
      <c r="HB65" s="84"/>
      <c r="HC65" s="84"/>
      <c r="HD65" s="84"/>
      <c r="HE65" s="84"/>
      <c r="HF65" s="84"/>
      <c r="HG65" s="84"/>
      <c r="HH65" s="84"/>
      <c r="HI65" s="84"/>
      <c r="HJ65" s="84"/>
      <c r="HK65" s="84"/>
      <c r="HL65" s="84"/>
      <c r="HM65" s="84"/>
      <c r="HN65" s="84"/>
      <c r="HO65" s="84"/>
      <c r="HP65" s="84"/>
      <c r="HQ65" s="84"/>
      <c r="HR65" s="84"/>
      <c r="HS65" s="84"/>
      <c r="HT65" s="84"/>
      <c r="HU65" s="84"/>
      <c r="HV65" s="84"/>
      <c r="HW65" s="84"/>
      <c r="HX65" s="84"/>
      <c r="HY65" s="84"/>
      <c r="HZ65" s="84"/>
    </row>
    <row r="66" spans="1:234" x14ac:dyDescent="0.25">
      <c r="A66" s="91" t="s">
        <v>536</v>
      </c>
      <c r="B66" s="93">
        <f t="shared" si="1"/>
        <v>12461</v>
      </c>
      <c r="C66" s="93">
        <v>0</v>
      </c>
      <c r="D66" s="93">
        <v>0</v>
      </c>
      <c r="E66" s="93">
        <v>0</v>
      </c>
      <c r="F66" s="93">
        <v>0</v>
      </c>
      <c r="G66" s="93">
        <v>12461</v>
      </c>
      <c r="H66" s="93">
        <v>0</v>
      </c>
      <c r="I66" s="93">
        <v>0</v>
      </c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  <c r="AC66" s="71"/>
      <c r="AD66" s="71"/>
      <c r="AE66" s="71"/>
      <c r="AF66" s="71"/>
      <c r="AG66" s="71"/>
      <c r="AH66" s="71"/>
      <c r="AI66" s="71"/>
      <c r="AJ66" s="71"/>
      <c r="AK66" s="71"/>
      <c r="AL66" s="71"/>
      <c r="AM66" s="71"/>
      <c r="AN66" s="71"/>
      <c r="AO66" s="71"/>
      <c r="AP66" s="71"/>
      <c r="AQ66" s="71"/>
      <c r="AR66" s="71"/>
      <c r="AS66" s="71"/>
      <c r="AT66" s="71"/>
      <c r="AU66" s="71"/>
      <c r="AV66" s="71"/>
      <c r="AW66" s="71"/>
      <c r="AX66" s="71"/>
      <c r="AY66" s="71"/>
      <c r="AZ66" s="71"/>
      <c r="BA66" s="71"/>
      <c r="BB66" s="71"/>
      <c r="BC66" s="71"/>
      <c r="BD66" s="71"/>
      <c r="BE66" s="71"/>
      <c r="BF66" s="71"/>
      <c r="BG66" s="71"/>
      <c r="BH66" s="71"/>
      <c r="BI66" s="71"/>
      <c r="BJ66" s="71"/>
      <c r="BK66" s="71"/>
      <c r="BL66" s="71"/>
      <c r="BM66" s="71"/>
      <c r="BN66" s="71"/>
      <c r="BO66" s="71"/>
      <c r="BP66" s="71"/>
      <c r="BQ66" s="71"/>
      <c r="BR66" s="71"/>
      <c r="BS66" s="71"/>
      <c r="BT66" s="71"/>
      <c r="BU66" s="71"/>
      <c r="BV66" s="71"/>
      <c r="BW66" s="71"/>
      <c r="BX66" s="71"/>
      <c r="BY66" s="71"/>
      <c r="BZ66" s="71"/>
      <c r="CA66" s="71"/>
      <c r="CB66" s="71"/>
      <c r="CC66" s="71"/>
      <c r="CD66" s="71"/>
      <c r="CE66" s="71"/>
      <c r="CF66" s="71"/>
      <c r="CG66" s="71"/>
      <c r="CH66" s="71"/>
      <c r="CI66" s="71"/>
      <c r="CJ66" s="71"/>
      <c r="CK66" s="71"/>
      <c r="CL66" s="71"/>
      <c r="CM66" s="71"/>
      <c r="CN66" s="71"/>
      <c r="CO66" s="71"/>
      <c r="CP66" s="71"/>
      <c r="CQ66" s="71"/>
      <c r="CR66" s="71"/>
      <c r="CS66" s="71"/>
      <c r="CT66" s="71"/>
      <c r="CU66" s="71"/>
      <c r="CV66" s="71"/>
      <c r="CW66" s="71"/>
      <c r="CX66" s="71"/>
      <c r="CY66" s="71"/>
      <c r="CZ66" s="71"/>
      <c r="DA66" s="71"/>
      <c r="DB66" s="71"/>
      <c r="DC66" s="71"/>
      <c r="DD66" s="71"/>
      <c r="DE66" s="71"/>
      <c r="DF66" s="71"/>
      <c r="DG66" s="71"/>
      <c r="DH66" s="71"/>
      <c r="DI66" s="71"/>
      <c r="DJ66" s="71"/>
      <c r="DK66" s="71"/>
      <c r="DL66" s="71"/>
      <c r="DM66" s="71"/>
      <c r="DN66" s="71"/>
      <c r="DO66" s="71"/>
      <c r="DP66" s="71"/>
      <c r="DQ66" s="71"/>
      <c r="DR66" s="71"/>
      <c r="DS66" s="71"/>
      <c r="DT66" s="71"/>
      <c r="DU66" s="71"/>
      <c r="DV66" s="71"/>
      <c r="DW66" s="71"/>
      <c r="DX66" s="71"/>
      <c r="DY66" s="71"/>
      <c r="DZ66" s="71"/>
      <c r="EA66" s="71"/>
      <c r="EB66" s="71"/>
      <c r="EC66" s="71"/>
      <c r="ED66" s="71"/>
      <c r="EE66" s="71"/>
      <c r="EF66" s="71"/>
      <c r="EG66" s="71"/>
      <c r="EH66" s="71"/>
      <c r="EI66" s="71"/>
      <c r="EJ66" s="71"/>
      <c r="EK66" s="71"/>
      <c r="EL66" s="71"/>
      <c r="EM66" s="71"/>
      <c r="EN66" s="71"/>
      <c r="EO66" s="71"/>
      <c r="EP66" s="71"/>
      <c r="EQ66" s="71"/>
      <c r="ER66" s="71"/>
      <c r="ES66" s="71"/>
      <c r="ET66" s="71"/>
      <c r="EU66" s="71"/>
      <c r="EV66" s="71"/>
      <c r="EW66" s="71"/>
      <c r="EX66" s="71"/>
      <c r="EY66" s="71"/>
      <c r="EZ66" s="71"/>
      <c r="FA66" s="71"/>
      <c r="FB66" s="71"/>
      <c r="FC66" s="71"/>
      <c r="FD66" s="71"/>
      <c r="FE66" s="71"/>
      <c r="FF66" s="71"/>
      <c r="FG66" s="71"/>
      <c r="FH66" s="71"/>
      <c r="FI66" s="71"/>
      <c r="FJ66" s="71"/>
      <c r="FK66" s="71"/>
      <c r="FL66" s="71"/>
      <c r="FM66" s="71"/>
      <c r="FN66" s="71"/>
      <c r="FO66" s="71"/>
      <c r="FP66" s="71"/>
      <c r="FQ66" s="71"/>
      <c r="FR66" s="71"/>
      <c r="FS66" s="71"/>
      <c r="FT66" s="71"/>
      <c r="FU66" s="71"/>
      <c r="FV66" s="71"/>
      <c r="FW66" s="71"/>
      <c r="FX66" s="71"/>
      <c r="FY66" s="71"/>
      <c r="FZ66" s="71"/>
      <c r="GA66" s="71"/>
      <c r="GB66" s="71"/>
      <c r="GC66" s="71"/>
      <c r="GD66" s="71"/>
      <c r="GE66" s="71"/>
      <c r="GF66" s="71"/>
      <c r="GG66" s="71"/>
      <c r="GH66" s="71"/>
      <c r="GI66" s="71"/>
      <c r="GJ66" s="71"/>
      <c r="GK66" s="71"/>
      <c r="GL66" s="71"/>
      <c r="GM66" s="71"/>
      <c r="GN66" s="71"/>
      <c r="GO66" s="71"/>
      <c r="GP66" s="71"/>
      <c r="GQ66" s="71"/>
      <c r="GR66" s="71"/>
      <c r="GS66" s="71"/>
      <c r="GT66" s="71"/>
      <c r="GU66" s="71"/>
      <c r="GV66" s="71"/>
      <c r="GW66" s="71"/>
      <c r="GX66" s="71"/>
      <c r="GY66" s="71"/>
      <c r="GZ66" s="71"/>
      <c r="HA66" s="71"/>
      <c r="HB66" s="71"/>
      <c r="HC66" s="71"/>
      <c r="HD66" s="71"/>
      <c r="HE66" s="71"/>
      <c r="HF66" s="71"/>
      <c r="HG66" s="71"/>
      <c r="HH66" s="71"/>
      <c r="HI66" s="71"/>
      <c r="HJ66" s="71"/>
      <c r="HK66" s="71"/>
      <c r="HL66" s="71"/>
      <c r="HM66" s="71"/>
      <c r="HN66" s="71"/>
      <c r="HO66" s="71"/>
      <c r="HP66" s="71"/>
      <c r="HQ66" s="71"/>
      <c r="HR66" s="71"/>
      <c r="HS66" s="71"/>
      <c r="HT66" s="71"/>
      <c r="HU66" s="71"/>
      <c r="HV66" s="71"/>
      <c r="HW66" s="71"/>
      <c r="HX66" s="71"/>
      <c r="HY66" s="71"/>
      <c r="HZ66" s="71"/>
    </row>
    <row r="67" spans="1:234" x14ac:dyDescent="0.25">
      <c r="A67" s="92" t="s">
        <v>537</v>
      </c>
      <c r="B67" s="90">
        <f t="shared" si="1"/>
        <v>1846</v>
      </c>
      <c r="C67" s="90">
        <v>0</v>
      </c>
      <c r="D67" s="90">
        <v>0</v>
      </c>
      <c r="E67" s="90">
        <v>0</v>
      </c>
      <c r="F67" s="90">
        <v>0</v>
      </c>
      <c r="G67" s="90">
        <v>1846</v>
      </c>
      <c r="H67" s="90">
        <v>0</v>
      </c>
      <c r="I67" s="90">
        <v>0</v>
      </c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71"/>
      <c r="AE67" s="71"/>
      <c r="AF67" s="71"/>
      <c r="AG67" s="71"/>
      <c r="AH67" s="71"/>
      <c r="AI67" s="71"/>
      <c r="AJ67" s="71"/>
      <c r="AK67" s="71"/>
      <c r="AL67" s="71"/>
      <c r="AM67" s="71"/>
      <c r="AN67" s="71"/>
      <c r="AO67" s="71"/>
      <c r="AP67" s="71"/>
      <c r="AQ67" s="71"/>
      <c r="AR67" s="71"/>
      <c r="AS67" s="71"/>
      <c r="AT67" s="71"/>
      <c r="AU67" s="71"/>
      <c r="AV67" s="71"/>
      <c r="AW67" s="71"/>
      <c r="AX67" s="71"/>
      <c r="AY67" s="71"/>
      <c r="AZ67" s="71"/>
      <c r="BA67" s="71"/>
      <c r="BB67" s="71"/>
      <c r="BC67" s="71"/>
      <c r="BD67" s="71"/>
      <c r="BE67" s="71"/>
      <c r="BF67" s="71"/>
      <c r="BG67" s="71"/>
      <c r="BH67" s="71"/>
      <c r="BI67" s="71"/>
      <c r="BJ67" s="71"/>
      <c r="BK67" s="71"/>
      <c r="BL67" s="71"/>
      <c r="BM67" s="71"/>
      <c r="BN67" s="71"/>
      <c r="BO67" s="71"/>
      <c r="BP67" s="71"/>
      <c r="BQ67" s="71"/>
      <c r="BR67" s="71"/>
      <c r="BS67" s="71"/>
      <c r="BT67" s="71"/>
      <c r="BU67" s="71"/>
      <c r="BV67" s="71"/>
      <c r="BW67" s="71"/>
      <c r="BX67" s="71"/>
      <c r="BY67" s="71"/>
      <c r="BZ67" s="71"/>
      <c r="CA67" s="71"/>
      <c r="CB67" s="71"/>
      <c r="CC67" s="71"/>
      <c r="CD67" s="71"/>
      <c r="CE67" s="71"/>
      <c r="CF67" s="71"/>
      <c r="CG67" s="71"/>
      <c r="CH67" s="71"/>
      <c r="CI67" s="71"/>
      <c r="CJ67" s="71"/>
      <c r="CK67" s="71"/>
      <c r="CL67" s="71"/>
      <c r="CM67" s="71"/>
      <c r="CN67" s="71"/>
      <c r="CO67" s="71"/>
      <c r="CP67" s="71"/>
      <c r="CQ67" s="71"/>
      <c r="CR67" s="71"/>
      <c r="CS67" s="71"/>
      <c r="CT67" s="71"/>
      <c r="CU67" s="71"/>
      <c r="CV67" s="71"/>
      <c r="CW67" s="71"/>
      <c r="CX67" s="71"/>
      <c r="CY67" s="71"/>
      <c r="CZ67" s="71"/>
      <c r="DA67" s="71"/>
      <c r="DB67" s="71"/>
      <c r="DC67" s="71"/>
      <c r="DD67" s="71"/>
      <c r="DE67" s="71"/>
      <c r="DF67" s="71"/>
      <c r="DG67" s="71"/>
      <c r="DH67" s="71"/>
      <c r="DI67" s="71"/>
      <c r="DJ67" s="71"/>
      <c r="DK67" s="71"/>
      <c r="DL67" s="71"/>
      <c r="DM67" s="71"/>
      <c r="DN67" s="71"/>
      <c r="DO67" s="71"/>
      <c r="DP67" s="71"/>
      <c r="DQ67" s="71"/>
      <c r="DR67" s="71"/>
      <c r="DS67" s="71"/>
      <c r="DT67" s="71"/>
      <c r="DU67" s="71"/>
      <c r="DV67" s="71"/>
      <c r="DW67" s="71"/>
      <c r="DX67" s="71"/>
      <c r="DY67" s="71"/>
      <c r="DZ67" s="71"/>
      <c r="EA67" s="71"/>
      <c r="EB67" s="71"/>
      <c r="EC67" s="71"/>
      <c r="ED67" s="71"/>
      <c r="EE67" s="71"/>
      <c r="EF67" s="71"/>
      <c r="EG67" s="71"/>
      <c r="EH67" s="71"/>
      <c r="EI67" s="71"/>
      <c r="EJ67" s="71"/>
      <c r="EK67" s="71"/>
      <c r="EL67" s="71"/>
      <c r="EM67" s="71"/>
      <c r="EN67" s="71"/>
      <c r="EO67" s="71"/>
      <c r="EP67" s="71"/>
      <c r="EQ67" s="71"/>
      <c r="ER67" s="71"/>
      <c r="ES67" s="71"/>
      <c r="ET67" s="71"/>
      <c r="EU67" s="71"/>
      <c r="EV67" s="71"/>
      <c r="EW67" s="71"/>
      <c r="EX67" s="71"/>
      <c r="EY67" s="71"/>
      <c r="EZ67" s="71"/>
      <c r="FA67" s="71"/>
      <c r="FB67" s="71"/>
      <c r="FC67" s="71"/>
      <c r="FD67" s="71"/>
      <c r="FE67" s="71"/>
      <c r="FF67" s="71"/>
      <c r="FG67" s="71"/>
      <c r="FH67" s="71"/>
      <c r="FI67" s="71"/>
      <c r="FJ67" s="71"/>
      <c r="FK67" s="71"/>
      <c r="FL67" s="71"/>
      <c r="FM67" s="71"/>
      <c r="FN67" s="71"/>
      <c r="FO67" s="71"/>
      <c r="FP67" s="71"/>
      <c r="FQ67" s="71"/>
      <c r="FR67" s="71"/>
      <c r="FS67" s="71"/>
      <c r="FT67" s="71"/>
      <c r="FU67" s="71"/>
      <c r="FV67" s="71"/>
      <c r="FW67" s="71"/>
      <c r="FX67" s="71"/>
      <c r="FY67" s="71"/>
      <c r="FZ67" s="71"/>
      <c r="GA67" s="71"/>
      <c r="GB67" s="71"/>
      <c r="GC67" s="71"/>
      <c r="GD67" s="71"/>
      <c r="GE67" s="71"/>
      <c r="GF67" s="71"/>
      <c r="GG67" s="71"/>
      <c r="GH67" s="71"/>
      <c r="GI67" s="71"/>
      <c r="GJ67" s="71"/>
      <c r="GK67" s="71"/>
      <c r="GL67" s="71"/>
      <c r="GM67" s="71"/>
      <c r="GN67" s="71"/>
      <c r="GO67" s="71"/>
      <c r="GP67" s="71"/>
      <c r="GQ67" s="71"/>
      <c r="GR67" s="71"/>
      <c r="GS67" s="71"/>
      <c r="GT67" s="71"/>
      <c r="GU67" s="71"/>
      <c r="GV67" s="71"/>
      <c r="GW67" s="71"/>
      <c r="GX67" s="71"/>
      <c r="GY67" s="71"/>
      <c r="GZ67" s="71"/>
      <c r="HA67" s="71"/>
      <c r="HB67" s="71"/>
      <c r="HC67" s="71"/>
      <c r="HD67" s="71"/>
      <c r="HE67" s="71"/>
      <c r="HF67" s="71"/>
      <c r="HG67" s="71"/>
      <c r="HH67" s="71"/>
      <c r="HI67" s="71"/>
      <c r="HJ67" s="71"/>
      <c r="HK67" s="71"/>
      <c r="HL67" s="71"/>
      <c r="HM67" s="71"/>
      <c r="HN67" s="71"/>
      <c r="HO67" s="71"/>
      <c r="HP67" s="71"/>
      <c r="HQ67" s="71"/>
      <c r="HR67" s="71"/>
      <c r="HS67" s="71"/>
      <c r="HT67" s="71"/>
      <c r="HU67" s="71"/>
      <c r="HV67" s="71"/>
      <c r="HW67" s="71"/>
      <c r="HX67" s="71"/>
      <c r="HY67" s="71"/>
      <c r="HZ67" s="71"/>
    </row>
    <row r="68" spans="1:234" x14ac:dyDescent="0.25">
      <c r="A68" s="85" t="s">
        <v>512</v>
      </c>
      <c r="B68" s="86">
        <f t="shared" si="1"/>
        <v>3564</v>
      </c>
      <c r="C68" s="86">
        <f t="shared" ref="C68:I68" si="27">SUM(C69:C69)</f>
        <v>0</v>
      </c>
      <c r="D68" s="86">
        <f t="shared" si="27"/>
        <v>0</v>
      </c>
      <c r="E68" s="86">
        <f t="shared" si="27"/>
        <v>0</v>
      </c>
      <c r="F68" s="86">
        <f t="shared" si="27"/>
        <v>3564</v>
      </c>
      <c r="G68" s="86">
        <f t="shared" si="27"/>
        <v>0</v>
      </c>
      <c r="H68" s="86">
        <f t="shared" si="27"/>
        <v>0</v>
      </c>
      <c r="I68" s="86">
        <f t="shared" si="27"/>
        <v>0</v>
      </c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4"/>
      <c r="AI68" s="84"/>
      <c r="AJ68" s="84"/>
      <c r="AK68" s="84"/>
      <c r="AL68" s="84"/>
      <c r="AM68" s="84"/>
      <c r="AN68" s="84"/>
      <c r="AO68" s="84"/>
      <c r="AP68" s="84"/>
      <c r="AQ68" s="84"/>
      <c r="AR68" s="84"/>
      <c r="AS68" s="84"/>
      <c r="AT68" s="84"/>
      <c r="AU68" s="84"/>
      <c r="AV68" s="84"/>
      <c r="AW68" s="84"/>
      <c r="AX68" s="84"/>
      <c r="AY68" s="84"/>
      <c r="AZ68" s="84"/>
      <c r="BA68" s="84"/>
      <c r="BB68" s="84"/>
      <c r="BC68" s="84"/>
      <c r="BD68" s="84"/>
      <c r="BE68" s="84"/>
      <c r="BF68" s="84"/>
      <c r="BG68" s="84"/>
      <c r="BH68" s="84"/>
      <c r="BI68" s="84"/>
      <c r="BJ68" s="84"/>
      <c r="BK68" s="84"/>
      <c r="BL68" s="84"/>
      <c r="BM68" s="84"/>
      <c r="BN68" s="84"/>
      <c r="BO68" s="84"/>
      <c r="BP68" s="84"/>
      <c r="BQ68" s="84"/>
      <c r="BR68" s="84"/>
      <c r="BS68" s="84"/>
      <c r="BT68" s="84"/>
      <c r="BU68" s="84"/>
      <c r="BV68" s="84"/>
      <c r="BW68" s="84"/>
      <c r="BX68" s="84"/>
      <c r="BY68" s="84"/>
      <c r="BZ68" s="84"/>
      <c r="CA68" s="84"/>
      <c r="CB68" s="84"/>
      <c r="CC68" s="84"/>
      <c r="CD68" s="84"/>
      <c r="CE68" s="84"/>
      <c r="CF68" s="84"/>
      <c r="CG68" s="84"/>
      <c r="CH68" s="84"/>
      <c r="CI68" s="84"/>
      <c r="CJ68" s="84"/>
      <c r="CK68" s="84"/>
      <c r="CL68" s="84"/>
      <c r="CM68" s="84"/>
      <c r="CN68" s="84"/>
      <c r="CO68" s="84"/>
      <c r="CP68" s="84"/>
      <c r="CQ68" s="84"/>
      <c r="CR68" s="84"/>
      <c r="CS68" s="84"/>
      <c r="CT68" s="84"/>
      <c r="CU68" s="84"/>
      <c r="CV68" s="84"/>
      <c r="CW68" s="84"/>
      <c r="CX68" s="84"/>
      <c r="CY68" s="84"/>
      <c r="CZ68" s="84"/>
      <c r="DA68" s="84"/>
      <c r="DB68" s="84"/>
      <c r="DC68" s="84"/>
      <c r="DD68" s="84"/>
      <c r="DE68" s="84"/>
      <c r="DF68" s="84"/>
      <c r="DG68" s="84"/>
      <c r="DH68" s="84"/>
      <c r="DI68" s="84"/>
      <c r="DJ68" s="84"/>
      <c r="DK68" s="84"/>
      <c r="DL68" s="84"/>
      <c r="DM68" s="84"/>
      <c r="DN68" s="84"/>
      <c r="DO68" s="84"/>
      <c r="DP68" s="84"/>
      <c r="DQ68" s="84"/>
      <c r="DR68" s="84"/>
      <c r="DS68" s="84"/>
      <c r="DT68" s="84"/>
      <c r="DU68" s="84"/>
      <c r="DV68" s="84"/>
      <c r="DW68" s="84"/>
      <c r="DX68" s="84"/>
      <c r="DY68" s="84"/>
      <c r="DZ68" s="84"/>
      <c r="EA68" s="84"/>
      <c r="EB68" s="84"/>
      <c r="EC68" s="84"/>
      <c r="ED68" s="84"/>
      <c r="EE68" s="84"/>
      <c r="EF68" s="84"/>
      <c r="EG68" s="84"/>
      <c r="EH68" s="84"/>
      <c r="EI68" s="84"/>
      <c r="EJ68" s="84"/>
      <c r="EK68" s="84"/>
      <c r="EL68" s="84"/>
      <c r="EM68" s="84"/>
      <c r="EN68" s="84"/>
      <c r="EO68" s="84"/>
      <c r="EP68" s="84"/>
      <c r="EQ68" s="84"/>
      <c r="ER68" s="84"/>
      <c r="ES68" s="84"/>
      <c r="ET68" s="84"/>
      <c r="EU68" s="84"/>
      <c r="EV68" s="84"/>
      <c r="EW68" s="84"/>
      <c r="EX68" s="84"/>
      <c r="EY68" s="84"/>
      <c r="EZ68" s="84"/>
      <c r="FA68" s="84"/>
      <c r="FB68" s="84"/>
      <c r="FC68" s="84"/>
      <c r="FD68" s="84"/>
      <c r="FE68" s="84"/>
      <c r="FF68" s="84"/>
      <c r="FG68" s="84"/>
      <c r="FH68" s="84"/>
      <c r="FI68" s="84"/>
      <c r="FJ68" s="84"/>
      <c r="FK68" s="84"/>
      <c r="FL68" s="71"/>
      <c r="FM68" s="71"/>
      <c r="FN68" s="71"/>
      <c r="FO68" s="71"/>
      <c r="FP68" s="71"/>
      <c r="FQ68" s="71"/>
      <c r="FR68" s="71"/>
      <c r="FS68" s="71"/>
      <c r="FT68" s="71"/>
      <c r="FU68" s="71"/>
      <c r="FV68" s="71"/>
      <c r="FW68" s="71"/>
      <c r="FX68" s="71"/>
      <c r="FY68" s="71"/>
      <c r="FZ68" s="71"/>
      <c r="GA68" s="71"/>
      <c r="GB68" s="71"/>
      <c r="GC68" s="71"/>
      <c r="GD68" s="71"/>
      <c r="GE68" s="71"/>
      <c r="GF68" s="71"/>
      <c r="GG68" s="71"/>
      <c r="GH68" s="71"/>
      <c r="GI68" s="71"/>
      <c r="GJ68" s="71"/>
      <c r="GK68" s="71"/>
      <c r="GL68" s="71"/>
      <c r="GM68" s="71"/>
      <c r="GN68" s="71"/>
      <c r="GO68" s="71"/>
      <c r="GP68" s="71"/>
      <c r="GQ68" s="71"/>
      <c r="GR68" s="71"/>
      <c r="GS68" s="71"/>
      <c r="GT68" s="71"/>
      <c r="GU68" s="71"/>
      <c r="GV68" s="71"/>
      <c r="GW68" s="71"/>
      <c r="GX68" s="71"/>
      <c r="GY68" s="71"/>
      <c r="GZ68" s="71"/>
      <c r="HA68" s="71"/>
      <c r="HB68" s="71"/>
      <c r="HC68" s="71"/>
      <c r="HD68" s="71"/>
      <c r="HE68" s="71"/>
      <c r="HF68" s="71"/>
      <c r="HG68" s="71"/>
      <c r="HH68" s="71"/>
      <c r="HI68" s="71"/>
      <c r="HJ68" s="71"/>
      <c r="HK68" s="71"/>
      <c r="HL68" s="71"/>
      <c r="HM68" s="71"/>
      <c r="HN68" s="71"/>
      <c r="HO68" s="71"/>
      <c r="HP68" s="71"/>
      <c r="HQ68" s="71"/>
      <c r="HR68" s="71"/>
      <c r="HS68" s="71"/>
      <c r="HT68" s="71"/>
      <c r="HU68" s="71"/>
      <c r="HV68" s="71"/>
      <c r="HW68" s="71"/>
      <c r="HX68" s="71"/>
      <c r="HY68" s="71"/>
      <c r="HZ68" s="71"/>
    </row>
    <row r="69" spans="1:234" ht="63" x14ac:dyDescent="0.25">
      <c r="A69" s="91" t="s">
        <v>538</v>
      </c>
      <c r="B69" s="93">
        <f t="shared" si="1"/>
        <v>3564</v>
      </c>
      <c r="C69" s="93">
        <v>0</v>
      </c>
      <c r="D69" s="93">
        <v>0</v>
      </c>
      <c r="E69" s="93">
        <v>0</v>
      </c>
      <c r="F69" s="93">
        <v>3564</v>
      </c>
      <c r="G69" s="93">
        <v>0</v>
      </c>
      <c r="H69" s="93">
        <v>0</v>
      </c>
      <c r="I69" s="93">
        <v>0</v>
      </c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  <c r="AA69" s="71"/>
      <c r="AB69" s="71"/>
      <c r="AC69" s="71"/>
      <c r="AD69" s="71"/>
      <c r="AE69" s="71"/>
      <c r="AF69" s="71"/>
      <c r="AG69" s="71"/>
      <c r="AH69" s="71"/>
      <c r="AI69" s="71"/>
      <c r="AJ69" s="71"/>
      <c r="AK69" s="71"/>
      <c r="AL69" s="71"/>
      <c r="AM69" s="71"/>
      <c r="AN69" s="71"/>
      <c r="AO69" s="71"/>
      <c r="AP69" s="71"/>
      <c r="AQ69" s="71"/>
      <c r="AR69" s="71"/>
      <c r="AS69" s="71"/>
      <c r="AT69" s="71"/>
      <c r="AU69" s="71"/>
      <c r="AV69" s="71"/>
      <c r="AW69" s="71"/>
      <c r="AX69" s="71"/>
      <c r="AY69" s="71"/>
      <c r="AZ69" s="71"/>
      <c r="BA69" s="71"/>
      <c r="BB69" s="71"/>
      <c r="BC69" s="71"/>
      <c r="BD69" s="71"/>
      <c r="BE69" s="71"/>
      <c r="BF69" s="71"/>
      <c r="BG69" s="71"/>
      <c r="BH69" s="71"/>
      <c r="BI69" s="71"/>
      <c r="BJ69" s="71"/>
      <c r="BK69" s="71"/>
      <c r="BL69" s="71"/>
      <c r="BM69" s="71"/>
      <c r="BN69" s="71"/>
      <c r="BO69" s="71"/>
      <c r="BP69" s="71"/>
      <c r="BQ69" s="71"/>
      <c r="BR69" s="71"/>
      <c r="BS69" s="71"/>
      <c r="BT69" s="71"/>
      <c r="BU69" s="71"/>
      <c r="BV69" s="71"/>
      <c r="BW69" s="71"/>
      <c r="BX69" s="71"/>
      <c r="BY69" s="71"/>
      <c r="BZ69" s="71"/>
      <c r="CA69" s="71"/>
      <c r="CB69" s="71"/>
      <c r="CC69" s="71"/>
      <c r="CD69" s="71"/>
      <c r="CE69" s="71"/>
      <c r="CF69" s="71"/>
      <c r="CG69" s="71"/>
      <c r="CH69" s="71"/>
      <c r="CI69" s="71"/>
      <c r="CJ69" s="71"/>
      <c r="CK69" s="71"/>
      <c r="CL69" s="71"/>
      <c r="CM69" s="71"/>
      <c r="CN69" s="71"/>
      <c r="CO69" s="71"/>
      <c r="CP69" s="71"/>
      <c r="CQ69" s="71"/>
      <c r="CR69" s="71"/>
      <c r="CS69" s="71"/>
      <c r="CT69" s="71"/>
      <c r="CU69" s="71"/>
      <c r="CV69" s="71"/>
      <c r="CW69" s="71"/>
      <c r="CX69" s="71"/>
      <c r="CY69" s="71"/>
      <c r="CZ69" s="71"/>
      <c r="DA69" s="71"/>
      <c r="DB69" s="71"/>
      <c r="DC69" s="71"/>
      <c r="DD69" s="71"/>
      <c r="DE69" s="71"/>
      <c r="DF69" s="71"/>
      <c r="DG69" s="71"/>
      <c r="DH69" s="71"/>
      <c r="DI69" s="71"/>
      <c r="DJ69" s="71"/>
      <c r="DK69" s="71"/>
      <c r="DL69" s="71"/>
      <c r="DM69" s="71"/>
      <c r="DN69" s="71"/>
      <c r="DO69" s="71"/>
      <c r="DP69" s="71"/>
      <c r="DQ69" s="71"/>
      <c r="DR69" s="71"/>
      <c r="DS69" s="71"/>
      <c r="DT69" s="71"/>
      <c r="DU69" s="71"/>
      <c r="DV69" s="71"/>
      <c r="DW69" s="71"/>
      <c r="DX69" s="71"/>
      <c r="DY69" s="71"/>
      <c r="DZ69" s="71"/>
      <c r="EA69" s="71"/>
      <c r="EB69" s="71"/>
      <c r="EC69" s="71"/>
      <c r="ED69" s="71"/>
      <c r="EE69" s="71"/>
      <c r="EF69" s="71"/>
      <c r="EG69" s="71"/>
      <c r="EH69" s="71"/>
      <c r="EI69" s="71"/>
      <c r="EJ69" s="71"/>
      <c r="EK69" s="71"/>
      <c r="EL69" s="71"/>
      <c r="EM69" s="71"/>
      <c r="EN69" s="71"/>
      <c r="EO69" s="71"/>
      <c r="EP69" s="71"/>
      <c r="EQ69" s="71"/>
      <c r="ER69" s="71"/>
      <c r="ES69" s="71"/>
      <c r="ET69" s="71"/>
      <c r="EU69" s="71"/>
      <c r="EV69" s="71"/>
      <c r="EW69" s="71"/>
      <c r="EX69" s="71"/>
      <c r="EY69" s="71"/>
      <c r="EZ69" s="71"/>
      <c r="FA69" s="71"/>
      <c r="FB69" s="71"/>
      <c r="FC69" s="71"/>
      <c r="FD69" s="71"/>
      <c r="FE69" s="71"/>
      <c r="FF69" s="71"/>
      <c r="FG69" s="71"/>
      <c r="FH69" s="71"/>
      <c r="FI69" s="71"/>
      <c r="FJ69" s="71"/>
      <c r="FK69" s="71"/>
      <c r="FL69" s="71"/>
      <c r="FM69" s="71"/>
      <c r="FN69" s="71"/>
      <c r="FO69" s="71"/>
      <c r="FP69" s="71"/>
      <c r="FQ69" s="71"/>
      <c r="FR69" s="71"/>
      <c r="FS69" s="71"/>
      <c r="FT69" s="71"/>
      <c r="FU69" s="71"/>
      <c r="FV69" s="71"/>
      <c r="FW69" s="71"/>
      <c r="FX69" s="71"/>
      <c r="FY69" s="71"/>
      <c r="FZ69" s="71"/>
      <c r="GA69" s="71"/>
      <c r="GB69" s="71"/>
      <c r="GC69" s="71"/>
      <c r="GD69" s="71"/>
      <c r="GE69" s="71"/>
      <c r="GF69" s="71"/>
      <c r="GG69" s="71"/>
      <c r="GH69" s="71"/>
      <c r="GI69" s="71"/>
      <c r="GJ69" s="71"/>
      <c r="GK69" s="71"/>
      <c r="GL69" s="71"/>
      <c r="GM69" s="71"/>
      <c r="GN69" s="71"/>
      <c r="GO69" s="71"/>
      <c r="GP69" s="71"/>
      <c r="GQ69" s="71"/>
      <c r="GR69" s="71"/>
      <c r="GS69" s="71"/>
      <c r="GT69" s="71"/>
      <c r="GU69" s="71"/>
      <c r="GV69" s="71"/>
      <c r="GW69" s="71"/>
      <c r="GX69" s="71"/>
      <c r="GY69" s="71"/>
      <c r="GZ69" s="71"/>
      <c r="HA69" s="71"/>
      <c r="HB69" s="71"/>
      <c r="HC69" s="71"/>
      <c r="HD69" s="71"/>
      <c r="HE69" s="71"/>
      <c r="HF69" s="71"/>
      <c r="HG69" s="71"/>
      <c r="HH69" s="71"/>
      <c r="HI69" s="71"/>
      <c r="HJ69" s="71"/>
      <c r="HK69" s="71"/>
      <c r="HL69" s="71"/>
      <c r="HM69" s="71"/>
      <c r="HN69" s="71"/>
      <c r="HO69" s="71"/>
      <c r="HP69" s="71"/>
      <c r="HQ69" s="71"/>
      <c r="HR69" s="71"/>
      <c r="HS69" s="71"/>
      <c r="HT69" s="71"/>
      <c r="HU69" s="71"/>
      <c r="HV69" s="71"/>
      <c r="HW69" s="71"/>
      <c r="HX69" s="71"/>
      <c r="HY69" s="71"/>
      <c r="HZ69" s="71"/>
    </row>
    <row r="70" spans="1:234" x14ac:dyDescent="0.25">
      <c r="A70" s="85" t="s">
        <v>501</v>
      </c>
      <c r="B70" s="86">
        <f t="shared" si="1"/>
        <v>668038</v>
      </c>
      <c r="C70" s="86">
        <f>SUM(C71,C73)</f>
        <v>0</v>
      </c>
      <c r="D70" s="86">
        <f t="shared" ref="D70:I70" si="28">SUM(D71,D73)</f>
        <v>70281</v>
      </c>
      <c r="E70" s="86">
        <f t="shared" si="28"/>
        <v>0</v>
      </c>
      <c r="F70" s="86">
        <f t="shared" si="28"/>
        <v>122176</v>
      </c>
      <c r="G70" s="86">
        <f t="shared" si="28"/>
        <v>0</v>
      </c>
      <c r="H70" s="86">
        <f t="shared" si="28"/>
        <v>475581</v>
      </c>
      <c r="I70" s="86">
        <f t="shared" si="28"/>
        <v>0</v>
      </c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  <c r="AA70" s="71"/>
      <c r="AB70" s="71"/>
      <c r="AC70" s="71"/>
      <c r="AD70" s="71"/>
      <c r="AE70" s="71"/>
      <c r="AF70" s="71"/>
      <c r="AG70" s="71"/>
      <c r="AH70" s="71"/>
      <c r="AI70" s="71"/>
      <c r="AJ70" s="71"/>
      <c r="AK70" s="71"/>
      <c r="AL70" s="71"/>
      <c r="AM70" s="71"/>
      <c r="AN70" s="71"/>
      <c r="AO70" s="71"/>
      <c r="AP70" s="71"/>
      <c r="AQ70" s="71"/>
      <c r="AR70" s="71"/>
      <c r="AS70" s="71"/>
      <c r="AT70" s="71"/>
      <c r="AU70" s="71"/>
      <c r="AV70" s="71"/>
      <c r="AW70" s="71"/>
      <c r="AX70" s="71"/>
      <c r="AY70" s="71"/>
      <c r="AZ70" s="71"/>
      <c r="BA70" s="71"/>
      <c r="BB70" s="71"/>
      <c r="BC70" s="71"/>
      <c r="BD70" s="71"/>
      <c r="BE70" s="71"/>
      <c r="BF70" s="71"/>
      <c r="BG70" s="71"/>
      <c r="BH70" s="71"/>
      <c r="BI70" s="71"/>
      <c r="BJ70" s="71"/>
      <c r="BK70" s="71"/>
      <c r="BL70" s="71"/>
      <c r="BM70" s="71"/>
      <c r="BN70" s="71"/>
      <c r="BO70" s="71"/>
      <c r="BP70" s="71"/>
      <c r="BQ70" s="71"/>
      <c r="BR70" s="71"/>
      <c r="BS70" s="71"/>
      <c r="BT70" s="71"/>
      <c r="BU70" s="71"/>
      <c r="BV70" s="71"/>
      <c r="BW70" s="71"/>
      <c r="BX70" s="71"/>
      <c r="BY70" s="71"/>
      <c r="BZ70" s="71"/>
      <c r="CA70" s="71"/>
      <c r="CB70" s="71"/>
      <c r="CC70" s="71"/>
      <c r="CD70" s="71"/>
      <c r="CE70" s="71"/>
      <c r="CF70" s="71"/>
      <c r="CG70" s="71"/>
      <c r="CH70" s="71"/>
      <c r="CI70" s="71"/>
      <c r="CJ70" s="71"/>
      <c r="CK70" s="71"/>
      <c r="CL70" s="71"/>
      <c r="CM70" s="71"/>
      <c r="CN70" s="71"/>
      <c r="CO70" s="71"/>
      <c r="CP70" s="71"/>
      <c r="CQ70" s="71"/>
      <c r="CR70" s="71"/>
      <c r="CS70" s="71"/>
      <c r="CT70" s="71"/>
      <c r="CU70" s="71"/>
      <c r="CV70" s="71"/>
      <c r="CW70" s="71"/>
      <c r="CX70" s="71"/>
      <c r="CY70" s="71"/>
      <c r="CZ70" s="71"/>
      <c r="DA70" s="71"/>
      <c r="DB70" s="71"/>
      <c r="DC70" s="71"/>
      <c r="DD70" s="71"/>
      <c r="DE70" s="71"/>
      <c r="DF70" s="71"/>
      <c r="DG70" s="71"/>
      <c r="DH70" s="71"/>
      <c r="DI70" s="71"/>
      <c r="DJ70" s="71"/>
      <c r="DK70" s="71"/>
      <c r="DL70" s="71"/>
      <c r="DM70" s="71"/>
      <c r="DN70" s="71"/>
      <c r="DO70" s="71"/>
      <c r="DP70" s="71"/>
      <c r="DQ70" s="71"/>
      <c r="DR70" s="71"/>
      <c r="DS70" s="71"/>
      <c r="DT70" s="71"/>
      <c r="DU70" s="71"/>
      <c r="DV70" s="71"/>
      <c r="DW70" s="71"/>
      <c r="DX70" s="71"/>
      <c r="DY70" s="71"/>
      <c r="DZ70" s="71"/>
      <c r="EA70" s="71"/>
      <c r="EB70" s="71"/>
      <c r="EC70" s="71"/>
      <c r="ED70" s="71"/>
      <c r="EE70" s="71"/>
      <c r="EF70" s="71"/>
      <c r="EG70" s="71"/>
      <c r="EH70" s="71"/>
      <c r="EI70" s="71"/>
      <c r="EJ70" s="71"/>
      <c r="EK70" s="71"/>
      <c r="EL70" s="71"/>
      <c r="EM70" s="71"/>
      <c r="EN70" s="71"/>
      <c r="EO70" s="71"/>
      <c r="EP70" s="71"/>
      <c r="EQ70" s="71"/>
      <c r="ER70" s="71"/>
      <c r="ES70" s="71"/>
      <c r="ET70" s="71"/>
      <c r="EU70" s="71"/>
      <c r="EV70" s="71"/>
      <c r="EW70" s="71"/>
      <c r="EX70" s="71"/>
      <c r="EY70" s="71"/>
      <c r="EZ70" s="71"/>
      <c r="FA70" s="71"/>
      <c r="FB70" s="71"/>
      <c r="FC70" s="71"/>
      <c r="FD70" s="71"/>
      <c r="FE70" s="71"/>
      <c r="FF70" s="71"/>
      <c r="FG70" s="71"/>
      <c r="FH70" s="71"/>
      <c r="FI70" s="71"/>
      <c r="FJ70" s="71"/>
      <c r="FK70" s="71"/>
      <c r="FL70" s="71"/>
      <c r="FM70" s="71"/>
      <c r="FN70" s="71"/>
      <c r="FO70" s="71"/>
      <c r="FP70" s="71"/>
      <c r="FQ70" s="71"/>
      <c r="FR70" s="71"/>
      <c r="FS70" s="71"/>
      <c r="FT70" s="71"/>
      <c r="FU70" s="71"/>
      <c r="FV70" s="71"/>
      <c r="FW70" s="71"/>
      <c r="FX70" s="71"/>
      <c r="FY70" s="71"/>
      <c r="FZ70" s="71"/>
      <c r="GA70" s="71"/>
      <c r="GB70" s="71"/>
      <c r="GC70" s="71"/>
      <c r="GD70" s="71"/>
      <c r="GE70" s="71"/>
      <c r="GF70" s="71"/>
      <c r="GG70" s="71"/>
      <c r="GH70" s="71"/>
      <c r="GI70" s="71"/>
      <c r="GJ70" s="71"/>
      <c r="GK70" s="71"/>
      <c r="GL70" s="71"/>
      <c r="GM70" s="71"/>
      <c r="GN70" s="71"/>
      <c r="GO70" s="71"/>
      <c r="GP70" s="71"/>
      <c r="GQ70" s="71"/>
      <c r="GR70" s="71"/>
      <c r="GS70" s="71"/>
      <c r="GT70" s="71"/>
      <c r="GU70" s="71"/>
      <c r="GV70" s="71"/>
      <c r="GW70" s="71"/>
      <c r="GX70" s="71"/>
      <c r="GY70" s="71"/>
      <c r="GZ70" s="71"/>
      <c r="HA70" s="71"/>
      <c r="HB70" s="71"/>
      <c r="HC70" s="71"/>
      <c r="HD70" s="71"/>
      <c r="HE70" s="71"/>
      <c r="HF70" s="71"/>
      <c r="HG70" s="71"/>
      <c r="HH70" s="71"/>
      <c r="HI70" s="71"/>
      <c r="HJ70" s="71"/>
      <c r="HK70" s="71"/>
      <c r="HL70" s="71"/>
      <c r="HM70" s="71"/>
      <c r="HN70" s="71"/>
      <c r="HO70" s="71"/>
      <c r="HP70" s="71"/>
      <c r="HQ70" s="71"/>
      <c r="HR70" s="71"/>
      <c r="HS70" s="71"/>
      <c r="HT70" s="71"/>
      <c r="HU70" s="71"/>
      <c r="HV70" s="71"/>
      <c r="HW70" s="71"/>
      <c r="HX70" s="71"/>
      <c r="HY70" s="71"/>
      <c r="HZ70" s="71"/>
    </row>
    <row r="71" spans="1:234" x14ac:dyDescent="0.25">
      <c r="A71" s="85" t="s">
        <v>510</v>
      </c>
      <c r="B71" s="86">
        <f t="shared" si="1"/>
        <v>122176</v>
      </c>
      <c r="C71" s="86">
        <f t="shared" ref="C71:I71" si="29">SUM(C72:C72)</f>
        <v>0</v>
      </c>
      <c r="D71" s="86">
        <f t="shared" si="29"/>
        <v>0</v>
      </c>
      <c r="E71" s="86">
        <f t="shared" si="29"/>
        <v>0</v>
      </c>
      <c r="F71" s="86">
        <f t="shared" si="29"/>
        <v>122176</v>
      </c>
      <c r="G71" s="86">
        <f t="shared" si="29"/>
        <v>0</v>
      </c>
      <c r="H71" s="86">
        <f t="shared" si="29"/>
        <v>0</v>
      </c>
      <c r="I71" s="86">
        <f t="shared" si="29"/>
        <v>0</v>
      </c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  <c r="AA71" s="71"/>
      <c r="AB71" s="71"/>
      <c r="AC71" s="71"/>
      <c r="AD71" s="71"/>
      <c r="AE71" s="71"/>
      <c r="AF71" s="71"/>
      <c r="AG71" s="71"/>
      <c r="AH71" s="71"/>
      <c r="AI71" s="71"/>
      <c r="AJ71" s="71"/>
      <c r="AK71" s="71"/>
      <c r="AL71" s="71"/>
      <c r="AM71" s="71"/>
      <c r="AN71" s="71"/>
      <c r="AO71" s="71"/>
      <c r="AP71" s="71"/>
      <c r="AQ71" s="71"/>
      <c r="AR71" s="71"/>
      <c r="AS71" s="71"/>
      <c r="AT71" s="71"/>
      <c r="AU71" s="71"/>
      <c r="AV71" s="71"/>
      <c r="AW71" s="71"/>
      <c r="AX71" s="71"/>
      <c r="AY71" s="71"/>
      <c r="AZ71" s="71"/>
      <c r="BA71" s="71"/>
      <c r="BB71" s="71"/>
      <c r="BC71" s="71"/>
      <c r="BD71" s="71"/>
      <c r="BE71" s="71"/>
      <c r="BF71" s="71"/>
      <c r="BG71" s="71"/>
      <c r="BH71" s="71"/>
      <c r="BI71" s="71"/>
      <c r="BJ71" s="71"/>
      <c r="BK71" s="71"/>
      <c r="BL71" s="71"/>
      <c r="BM71" s="71"/>
      <c r="BN71" s="71"/>
      <c r="BO71" s="71"/>
      <c r="BP71" s="71"/>
      <c r="BQ71" s="71"/>
      <c r="BR71" s="71"/>
      <c r="BS71" s="71"/>
      <c r="BT71" s="71"/>
      <c r="BU71" s="71"/>
      <c r="BV71" s="71"/>
      <c r="BW71" s="71"/>
      <c r="BX71" s="71"/>
      <c r="BY71" s="71"/>
      <c r="BZ71" s="71"/>
      <c r="CA71" s="71"/>
      <c r="CB71" s="71"/>
      <c r="CC71" s="71"/>
      <c r="CD71" s="71"/>
      <c r="CE71" s="71"/>
      <c r="CF71" s="71"/>
      <c r="CG71" s="71"/>
      <c r="CH71" s="71"/>
      <c r="CI71" s="71"/>
      <c r="CJ71" s="71"/>
      <c r="CK71" s="71"/>
      <c r="CL71" s="71"/>
      <c r="CM71" s="71"/>
      <c r="CN71" s="71"/>
      <c r="CO71" s="71"/>
      <c r="CP71" s="71"/>
      <c r="CQ71" s="71"/>
      <c r="CR71" s="71"/>
      <c r="CS71" s="71"/>
      <c r="CT71" s="71"/>
      <c r="CU71" s="71"/>
      <c r="CV71" s="71"/>
      <c r="CW71" s="71"/>
      <c r="CX71" s="71"/>
      <c r="CY71" s="71"/>
      <c r="CZ71" s="71"/>
      <c r="DA71" s="71"/>
      <c r="DB71" s="71"/>
      <c r="DC71" s="71"/>
      <c r="DD71" s="71"/>
      <c r="DE71" s="71"/>
      <c r="DF71" s="71"/>
      <c r="DG71" s="71"/>
      <c r="DH71" s="71"/>
      <c r="DI71" s="71"/>
      <c r="DJ71" s="71"/>
      <c r="DK71" s="71"/>
      <c r="DL71" s="71"/>
      <c r="DM71" s="71"/>
      <c r="DN71" s="71"/>
      <c r="DO71" s="71"/>
      <c r="DP71" s="71"/>
      <c r="DQ71" s="71"/>
      <c r="DR71" s="71"/>
      <c r="DS71" s="71"/>
      <c r="DT71" s="71"/>
      <c r="DU71" s="71"/>
      <c r="DV71" s="71"/>
      <c r="DW71" s="71"/>
      <c r="DX71" s="71"/>
      <c r="DY71" s="71"/>
      <c r="DZ71" s="71"/>
      <c r="EA71" s="71"/>
      <c r="EB71" s="71"/>
      <c r="EC71" s="71"/>
      <c r="ED71" s="71"/>
      <c r="EE71" s="71"/>
      <c r="EF71" s="71"/>
      <c r="EG71" s="71"/>
      <c r="EH71" s="71"/>
      <c r="EI71" s="71"/>
      <c r="EJ71" s="71"/>
      <c r="EK71" s="71"/>
      <c r="EL71" s="71"/>
      <c r="EM71" s="71"/>
      <c r="EN71" s="71"/>
      <c r="EO71" s="71"/>
      <c r="EP71" s="71"/>
      <c r="EQ71" s="71"/>
      <c r="ER71" s="71"/>
      <c r="ES71" s="71"/>
      <c r="ET71" s="71"/>
      <c r="EU71" s="71"/>
      <c r="EV71" s="71"/>
      <c r="EW71" s="71"/>
      <c r="EX71" s="71"/>
      <c r="EY71" s="71"/>
      <c r="EZ71" s="71"/>
      <c r="FA71" s="71"/>
      <c r="FB71" s="71"/>
      <c r="FC71" s="71"/>
      <c r="FD71" s="71"/>
      <c r="FE71" s="71"/>
      <c r="FF71" s="71"/>
      <c r="FG71" s="71"/>
      <c r="FH71" s="71"/>
      <c r="FI71" s="71"/>
      <c r="FJ71" s="71"/>
      <c r="FK71" s="71"/>
      <c r="FL71" s="84"/>
      <c r="FM71" s="84"/>
      <c r="FN71" s="84"/>
      <c r="FO71" s="84"/>
      <c r="FP71" s="84"/>
      <c r="FQ71" s="84"/>
      <c r="FR71" s="84"/>
      <c r="FS71" s="84"/>
      <c r="FT71" s="84"/>
      <c r="FU71" s="84"/>
      <c r="FV71" s="84"/>
      <c r="FW71" s="84"/>
      <c r="FX71" s="84"/>
      <c r="FY71" s="84"/>
      <c r="FZ71" s="84"/>
      <c r="GA71" s="84"/>
      <c r="GB71" s="84"/>
      <c r="GC71" s="84"/>
      <c r="GD71" s="84"/>
      <c r="GE71" s="84"/>
      <c r="GF71" s="84"/>
      <c r="GG71" s="84"/>
      <c r="GH71" s="84"/>
      <c r="GI71" s="84"/>
      <c r="GJ71" s="84"/>
      <c r="GK71" s="84"/>
      <c r="GL71" s="84"/>
      <c r="GM71" s="84"/>
      <c r="GN71" s="84"/>
      <c r="GO71" s="84"/>
      <c r="GP71" s="84"/>
      <c r="GQ71" s="84"/>
      <c r="GR71" s="84"/>
      <c r="GS71" s="84"/>
      <c r="GT71" s="84"/>
      <c r="GU71" s="84"/>
      <c r="GV71" s="84"/>
      <c r="GW71" s="84"/>
      <c r="GX71" s="84"/>
      <c r="GY71" s="84"/>
      <c r="GZ71" s="84"/>
      <c r="HA71" s="84"/>
      <c r="HB71" s="84"/>
      <c r="HC71" s="84"/>
      <c r="HD71" s="84"/>
      <c r="HE71" s="84"/>
      <c r="HF71" s="84"/>
      <c r="HG71" s="84"/>
      <c r="HH71" s="84"/>
      <c r="HI71" s="84"/>
      <c r="HJ71" s="84"/>
      <c r="HK71" s="84"/>
      <c r="HL71" s="84"/>
      <c r="HM71" s="84"/>
      <c r="HN71" s="84"/>
      <c r="HO71" s="84"/>
      <c r="HP71" s="84"/>
      <c r="HQ71" s="84"/>
      <c r="HR71" s="84"/>
      <c r="HS71" s="84"/>
      <c r="HT71" s="84"/>
      <c r="HU71" s="84"/>
      <c r="HV71" s="84"/>
      <c r="HW71" s="84"/>
      <c r="HX71" s="84"/>
      <c r="HY71" s="84"/>
      <c r="HZ71" s="84"/>
    </row>
    <row r="72" spans="1:234" ht="47.25" x14ac:dyDescent="0.25">
      <c r="A72" s="95" t="s">
        <v>539</v>
      </c>
      <c r="B72" s="90">
        <f t="shared" si="1"/>
        <v>122176</v>
      </c>
      <c r="C72" s="90">
        <v>0</v>
      </c>
      <c r="D72" s="90">
        <v>0</v>
      </c>
      <c r="E72" s="90">
        <v>0</v>
      </c>
      <c r="F72" s="90">
        <v>122176</v>
      </c>
      <c r="G72" s="90">
        <v>0</v>
      </c>
      <c r="H72" s="90">
        <v>0</v>
      </c>
      <c r="I72" s="90">
        <v>0</v>
      </c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1"/>
      <c r="AC72" s="71"/>
      <c r="AD72" s="71"/>
      <c r="AE72" s="71"/>
      <c r="AF72" s="71"/>
      <c r="AG72" s="71"/>
      <c r="AH72" s="71"/>
      <c r="AI72" s="71"/>
      <c r="AJ72" s="71"/>
      <c r="AK72" s="71"/>
      <c r="AL72" s="71"/>
      <c r="AM72" s="71"/>
      <c r="AN72" s="71"/>
      <c r="AO72" s="71"/>
      <c r="AP72" s="71"/>
      <c r="AQ72" s="71"/>
      <c r="AR72" s="71"/>
      <c r="AS72" s="71"/>
      <c r="AT72" s="71"/>
      <c r="AU72" s="71"/>
      <c r="AV72" s="71"/>
      <c r="AW72" s="71"/>
      <c r="AX72" s="71"/>
      <c r="AY72" s="71"/>
      <c r="AZ72" s="71"/>
      <c r="BA72" s="71"/>
      <c r="BB72" s="71"/>
      <c r="BC72" s="71"/>
      <c r="BD72" s="71"/>
      <c r="BE72" s="71"/>
      <c r="BF72" s="71"/>
      <c r="BG72" s="71"/>
      <c r="BH72" s="71"/>
      <c r="BI72" s="71"/>
      <c r="BJ72" s="71"/>
      <c r="BK72" s="71"/>
      <c r="BL72" s="71"/>
      <c r="BM72" s="71"/>
      <c r="BN72" s="71"/>
      <c r="BO72" s="71"/>
      <c r="BP72" s="71"/>
      <c r="BQ72" s="71"/>
      <c r="BR72" s="71"/>
      <c r="BS72" s="71"/>
      <c r="BT72" s="71"/>
      <c r="BU72" s="71"/>
      <c r="BV72" s="71"/>
      <c r="BW72" s="71"/>
      <c r="BX72" s="71"/>
      <c r="BY72" s="71"/>
      <c r="BZ72" s="71"/>
      <c r="CA72" s="71"/>
      <c r="CB72" s="71"/>
      <c r="CC72" s="71"/>
      <c r="CD72" s="71"/>
      <c r="CE72" s="71"/>
      <c r="CF72" s="71"/>
      <c r="CG72" s="71"/>
      <c r="CH72" s="71"/>
      <c r="CI72" s="71"/>
      <c r="CJ72" s="71"/>
      <c r="CK72" s="71"/>
      <c r="CL72" s="71"/>
      <c r="CM72" s="71"/>
      <c r="CN72" s="71"/>
      <c r="CO72" s="71"/>
      <c r="CP72" s="71"/>
      <c r="CQ72" s="71"/>
      <c r="CR72" s="71"/>
      <c r="CS72" s="71"/>
      <c r="CT72" s="71"/>
      <c r="CU72" s="71"/>
      <c r="CV72" s="71"/>
      <c r="CW72" s="71"/>
      <c r="CX72" s="71"/>
      <c r="CY72" s="71"/>
      <c r="CZ72" s="71"/>
      <c r="DA72" s="71"/>
      <c r="DB72" s="71"/>
      <c r="DC72" s="71"/>
      <c r="DD72" s="71"/>
      <c r="DE72" s="71"/>
      <c r="DF72" s="71"/>
      <c r="DG72" s="71"/>
      <c r="DH72" s="71"/>
      <c r="DI72" s="71"/>
      <c r="DJ72" s="71"/>
      <c r="DK72" s="71"/>
      <c r="DL72" s="71"/>
      <c r="DM72" s="71"/>
      <c r="DN72" s="71"/>
      <c r="DO72" s="71"/>
      <c r="DP72" s="71"/>
      <c r="DQ72" s="71"/>
      <c r="DR72" s="71"/>
      <c r="DS72" s="71"/>
      <c r="DT72" s="71"/>
      <c r="DU72" s="71"/>
      <c r="DV72" s="71"/>
      <c r="DW72" s="71"/>
      <c r="DX72" s="71"/>
      <c r="DY72" s="71"/>
      <c r="DZ72" s="71"/>
      <c r="EA72" s="71"/>
      <c r="EB72" s="71"/>
      <c r="EC72" s="71"/>
      <c r="ED72" s="71"/>
      <c r="EE72" s="71"/>
      <c r="EF72" s="71"/>
      <c r="EG72" s="71"/>
      <c r="EH72" s="71"/>
      <c r="EI72" s="71"/>
      <c r="EJ72" s="71"/>
      <c r="EK72" s="71"/>
      <c r="EL72" s="71"/>
      <c r="EM72" s="71"/>
      <c r="EN72" s="71"/>
      <c r="EO72" s="71"/>
      <c r="EP72" s="71"/>
      <c r="EQ72" s="71"/>
      <c r="ER72" s="71"/>
      <c r="ES72" s="71"/>
      <c r="ET72" s="71"/>
      <c r="EU72" s="71"/>
      <c r="EV72" s="71"/>
      <c r="EW72" s="71"/>
      <c r="EX72" s="71"/>
      <c r="EY72" s="71"/>
      <c r="EZ72" s="71"/>
      <c r="FA72" s="71"/>
      <c r="FB72" s="71"/>
      <c r="FC72" s="71"/>
      <c r="FD72" s="71"/>
      <c r="FE72" s="71"/>
      <c r="FF72" s="71"/>
      <c r="FG72" s="71"/>
      <c r="FH72" s="71"/>
      <c r="FI72" s="71"/>
      <c r="FJ72" s="71"/>
      <c r="FK72" s="71"/>
      <c r="FL72" s="71"/>
      <c r="FM72" s="71"/>
      <c r="FN72" s="71"/>
      <c r="FO72" s="71"/>
      <c r="FP72" s="71"/>
      <c r="FQ72" s="71"/>
      <c r="FR72" s="71"/>
      <c r="FS72" s="71"/>
      <c r="FT72" s="71"/>
      <c r="FU72" s="71"/>
      <c r="FV72" s="71"/>
      <c r="FW72" s="71"/>
      <c r="FX72" s="71"/>
      <c r="FY72" s="71"/>
      <c r="FZ72" s="71"/>
      <c r="GA72" s="71"/>
      <c r="GB72" s="71"/>
      <c r="GC72" s="71"/>
      <c r="GD72" s="71"/>
      <c r="GE72" s="71"/>
      <c r="GF72" s="71"/>
      <c r="GG72" s="71"/>
      <c r="GH72" s="71"/>
      <c r="GI72" s="71"/>
      <c r="GJ72" s="71"/>
      <c r="GK72" s="71"/>
      <c r="GL72" s="71"/>
      <c r="GM72" s="71"/>
      <c r="GN72" s="71"/>
      <c r="GO72" s="71"/>
      <c r="GP72" s="71"/>
      <c r="GQ72" s="71"/>
      <c r="GR72" s="71"/>
      <c r="GS72" s="71"/>
      <c r="GT72" s="71"/>
      <c r="GU72" s="71"/>
      <c r="GV72" s="71"/>
      <c r="GW72" s="71"/>
      <c r="GX72" s="71"/>
      <c r="GY72" s="71"/>
      <c r="GZ72" s="71"/>
      <c r="HA72" s="71"/>
      <c r="HB72" s="71"/>
      <c r="HC72" s="71"/>
      <c r="HD72" s="71"/>
      <c r="HE72" s="71"/>
      <c r="HF72" s="71"/>
      <c r="HG72" s="71"/>
      <c r="HH72" s="71"/>
      <c r="HI72" s="71"/>
      <c r="HJ72" s="71"/>
      <c r="HK72" s="71"/>
      <c r="HL72" s="71"/>
      <c r="HM72" s="71"/>
      <c r="HN72" s="71"/>
      <c r="HO72" s="71"/>
      <c r="HP72" s="71"/>
      <c r="HQ72" s="71"/>
      <c r="HR72" s="71"/>
      <c r="HS72" s="71"/>
      <c r="HT72" s="71"/>
      <c r="HU72" s="71"/>
      <c r="HV72" s="71"/>
      <c r="HW72" s="71"/>
      <c r="HX72" s="71"/>
      <c r="HY72" s="71"/>
      <c r="HZ72" s="71"/>
    </row>
    <row r="73" spans="1:234" x14ac:dyDescent="0.25">
      <c r="A73" s="85" t="s">
        <v>540</v>
      </c>
      <c r="B73" s="86">
        <f t="shared" ref="B73:B96" si="30">C73+D73+E73+F73+G73+H73+I73</f>
        <v>545862</v>
      </c>
      <c r="C73" s="86">
        <f t="shared" ref="C73:I73" si="31">SUM(C74:C78)</f>
        <v>0</v>
      </c>
      <c r="D73" s="86">
        <f t="shared" si="31"/>
        <v>70281</v>
      </c>
      <c r="E73" s="86">
        <f t="shared" si="31"/>
        <v>0</v>
      </c>
      <c r="F73" s="86">
        <f t="shared" si="31"/>
        <v>0</v>
      </c>
      <c r="G73" s="86">
        <f t="shared" si="31"/>
        <v>0</v>
      </c>
      <c r="H73" s="86">
        <f t="shared" si="31"/>
        <v>475581</v>
      </c>
      <c r="I73" s="86">
        <f t="shared" si="31"/>
        <v>0</v>
      </c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  <c r="AA73" s="71"/>
      <c r="AB73" s="71"/>
      <c r="AC73" s="71"/>
      <c r="AD73" s="71"/>
      <c r="AE73" s="71"/>
      <c r="AF73" s="71"/>
      <c r="AG73" s="71"/>
      <c r="AH73" s="71"/>
      <c r="AI73" s="71"/>
      <c r="AJ73" s="71"/>
      <c r="AK73" s="71"/>
      <c r="AL73" s="71"/>
      <c r="AM73" s="71"/>
      <c r="AN73" s="71"/>
      <c r="AO73" s="71"/>
      <c r="AP73" s="71"/>
      <c r="AQ73" s="71"/>
      <c r="AR73" s="71"/>
      <c r="AS73" s="71"/>
      <c r="AT73" s="71"/>
      <c r="AU73" s="71"/>
      <c r="AV73" s="71"/>
      <c r="AW73" s="71"/>
      <c r="AX73" s="71"/>
      <c r="AY73" s="71"/>
      <c r="AZ73" s="71"/>
      <c r="BA73" s="71"/>
      <c r="BB73" s="71"/>
      <c r="BC73" s="71"/>
      <c r="BD73" s="71"/>
      <c r="BE73" s="71"/>
      <c r="BF73" s="71"/>
      <c r="BG73" s="71"/>
      <c r="BH73" s="71"/>
      <c r="BI73" s="71"/>
      <c r="BJ73" s="71"/>
      <c r="BK73" s="71"/>
      <c r="BL73" s="71"/>
      <c r="BM73" s="71"/>
      <c r="BN73" s="71"/>
      <c r="BO73" s="71"/>
      <c r="BP73" s="71"/>
      <c r="BQ73" s="71"/>
      <c r="BR73" s="71"/>
      <c r="BS73" s="71"/>
      <c r="BT73" s="71"/>
      <c r="BU73" s="71"/>
      <c r="BV73" s="71"/>
      <c r="BW73" s="71"/>
      <c r="BX73" s="71"/>
      <c r="BY73" s="71"/>
      <c r="BZ73" s="71"/>
      <c r="CA73" s="71"/>
      <c r="CB73" s="71"/>
      <c r="CC73" s="71"/>
      <c r="CD73" s="71"/>
      <c r="CE73" s="71"/>
      <c r="CF73" s="71"/>
      <c r="CG73" s="71"/>
      <c r="CH73" s="71"/>
      <c r="CI73" s="71"/>
      <c r="CJ73" s="71"/>
      <c r="CK73" s="71"/>
      <c r="CL73" s="71"/>
      <c r="CM73" s="71"/>
      <c r="CN73" s="71"/>
      <c r="CO73" s="71"/>
      <c r="CP73" s="71"/>
      <c r="CQ73" s="71"/>
      <c r="CR73" s="71"/>
      <c r="CS73" s="71"/>
      <c r="CT73" s="71"/>
      <c r="CU73" s="71"/>
      <c r="CV73" s="71"/>
      <c r="CW73" s="71"/>
      <c r="CX73" s="71"/>
      <c r="CY73" s="71"/>
      <c r="CZ73" s="71"/>
      <c r="DA73" s="71"/>
      <c r="DB73" s="71"/>
      <c r="DC73" s="71"/>
      <c r="DD73" s="71"/>
      <c r="DE73" s="71"/>
      <c r="DF73" s="71"/>
      <c r="DG73" s="71"/>
      <c r="DH73" s="71"/>
      <c r="DI73" s="71"/>
      <c r="DJ73" s="71"/>
      <c r="DK73" s="71"/>
      <c r="DL73" s="71"/>
      <c r="DM73" s="71"/>
      <c r="DN73" s="71"/>
      <c r="DO73" s="71"/>
      <c r="DP73" s="71"/>
      <c r="DQ73" s="71"/>
      <c r="DR73" s="71"/>
      <c r="DS73" s="71"/>
      <c r="DT73" s="71"/>
      <c r="DU73" s="71"/>
      <c r="DV73" s="71"/>
      <c r="DW73" s="71"/>
      <c r="DX73" s="71"/>
      <c r="DY73" s="71"/>
      <c r="DZ73" s="71"/>
      <c r="EA73" s="71"/>
      <c r="EB73" s="71"/>
      <c r="EC73" s="71"/>
      <c r="ED73" s="71"/>
      <c r="EE73" s="71"/>
      <c r="EF73" s="71"/>
      <c r="EG73" s="71"/>
      <c r="EH73" s="71"/>
      <c r="EI73" s="71"/>
      <c r="EJ73" s="71"/>
      <c r="EK73" s="71"/>
      <c r="EL73" s="71"/>
      <c r="EM73" s="71"/>
      <c r="EN73" s="71"/>
      <c r="EO73" s="71"/>
      <c r="EP73" s="71"/>
      <c r="EQ73" s="71"/>
      <c r="ER73" s="71"/>
      <c r="ES73" s="71"/>
      <c r="ET73" s="71"/>
      <c r="EU73" s="71"/>
      <c r="EV73" s="71"/>
      <c r="EW73" s="71"/>
      <c r="EX73" s="71"/>
      <c r="EY73" s="71"/>
      <c r="EZ73" s="71"/>
      <c r="FA73" s="71"/>
      <c r="FB73" s="71"/>
      <c r="FC73" s="71"/>
      <c r="FD73" s="71"/>
      <c r="FE73" s="71"/>
      <c r="FF73" s="71"/>
      <c r="FG73" s="71"/>
      <c r="FH73" s="71"/>
      <c r="FI73" s="71"/>
      <c r="FJ73" s="71"/>
      <c r="FK73" s="71"/>
      <c r="FL73" s="71"/>
      <c r="FM73" s="71"/>
      <c r="FN73" s="71"/>
      <c r="FO73" s="71"/>
      <c r="FP73" s="71"/>
      <c r="FQ73" s="71"/>
      <c r="FR73" s="71"/>
      <c r="FS73" s="71"/>
      <c r="FT73" s="71"/>
      <c r="FU73" s="71"/>
      <c r="FV73" s="71"/>
      <c r="FW73" s="71"/>
      <c r="FX73" s="71"/>
      <c r="FY73" s="71"/>
      <c r="FZ73" s="71"/>
      <c r="GA73" s="71"/>
      <c r="GB73" s="71"/>
      <c r="GC73" s="71"/>
      <c r="GD73" s="71"/>
      <c r="GE73" s="71"/>
      <c r="GF73" s="71"/>
      <c r="GG73" s="71"/>
      <c r="GH73" s="71"/>
      <c r="GI73" s="71"/>
      <c r="GJ73" s="71"/>
      <c r="GK73" s="71"/>
      <c r="GL73" s="71"/>
      <c r="GM73" s="71"/>
      <c r="GN73" s="71"/>
      <c r="GO73" s="71"/>
      <c r="GP73" s="71"/>
      <c r="GQ73" s="71"/>
      <c r="GR73" s="71"/>
      <c r="GS73" s="71"/>
      <c r="GT73" s="71"/>
      <c r="GU73" s="71"/>
      <c r="GV73" s="71"/>
      <c r="GW73" s="71"/>
      <c r="GX73" s="71"/>
      <c r="GY73" s="71"/>
      <c r="GZ73" s="71"/>
      <c r="HA73" s="71"/>
      <c r="HB73" s="71"/>
      <c r="HC73" s="71"/>
      <c r="HD73" s="71"/>
      <c r="HE73" s="71"/>
      <c r="HF73" s="71"/>
      <c r="HG73" s="71"/>
      <c r="HH73" s="71"/>
      <c r="HI73" s="71"/>
      <c r="HJ73" s="71"/>
      <c r="HK73" s="71"/>
      <c r="HL73" s="71"/>
      <c r="HM73" s="71"/>
      <c r="HN73" s="71"/>
      <c r="HO73" s="71"/>
      <c r="HP73" s="71"/>
      <c r="HQ73" s="71"/>
      <c r="HR73" s="71"/>
      <c r="HS73" s="71"/>
      <c r="HT73" s="71"/>
      <c r="HU73" s="71"/>
      <c r="HV73" s="71"/>
      <c r="HW73" s="71"/>
      <c r="HX73" s="71"/>
      <c r="HY73" s="71"/>
      <c r="HZ73" s="71"/>
    </row>
    <row r="74" spans="1:234" x14ac:dyDescent="0.25">
      <c r="A74" s="95" t="s">
        <v>541</v>
      </c>
      <c r="B74" s="90">
        <f t="shared" si="30"/>
        <v>8352</v>
      </c>
      <c r="C74" s="90">
        <v>0</v>
      </c>
      <c r="D74" s="90">
        <v>0</v>
      </c>
      <c r="E74" s="90">
        <v>0</v>
      </c>
      <c r="F74" s="90">
        <v>0</v>
      </c>
      <c r="G74" s="90">
        <v>0</v>
      </c>
      <c r="H74" s="90">
        <v>8352</v>
      </c>
      <c r="I74" s="90">
        <v>0</v>
      </c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  <c r="AA74" s="71"/>
      <c r="AB74" s="71"/>
      <c r="AC74" s="71"/>
      <c r="AD74" s="71"/>
      <c r="AE74" s="71"/>
      <c r="AF74" s="71"/>
      <c r="AG74" s="71"/>
      <c r="AH74" s="71"/>
      <c r="AI74" s="71"/>
      <c r="AJ74" s="71"/>
      <c r="AK74" s="71"/>
      <c r="AL74" s="71"/>
      <c r="AM74" s="71"/>
      <c r="AN74" s="71"/>
      <c r="AO74" s="71"/>
      <c r="AP74" s="71"/>
      <c r="AQ74" s="71"/>
      <c r="AR74" s="71"/>
      <c r="AS74" s="71"/>
      <c r="AT74" s="71"/>
      <c r="AU74" s="71"/>
      <c r="AV74" s="71"/>
      <c r="AW74" s="71"/>
      <c r="AX74" s="71"/>
      <c r="AY74" s="71"/>
      <c r="AZ74" s="71"/>
      <c r="BA74" s="71"/>
      <c r="BB74" s="71"/>
      <c r="BC74" s="71"/>
      <c r="BD74" s="71"/>
      <c r="BE74" s="71"/>
      <c r="BF74" s="71"/>
      <c r="BG74" s="71"/>
      <c r="BH74" s="71"/>
      <c r="BI74" s="71"/>
      <c r="BJ74" s="71"/>
      <c r="BK74" s="71"/>
      <c r="BL74" s="71"/>
      <c r="BM74" s="71"/>
      <c r="BN74" s="71"/>
      <c r="BO74" s="71"/>
      <c r="BP74" s="71"/>
      <c r="BQ74" s="71"/>
      <c r="BR74" s="71"/>
      <c r="BS74" s="71"/>
      <c r="BT74" s="71"/>
      <c r="BU74" s="71"/>
      <c r="BV74" s="71"/>
      <c r="BW74" s="71"/>
      <c r="BX74" s="71"/>
      <c r="BY74" s="71"/>
      <c r="BZ74" s="71"/>
      <c r="CA74" s="71"/>
      <c r="CB74" s="71"/>
      <c r="CC74" s="71"/>
      <c r="CD74" s="71"/>
      <c r="CE74" s="71"/>
      <c r="CF74" s="71"/>
      <c r="CG74" s="71"/>
      <c r="CH74" s="71"/>
      <c r="CI74" s="71"/>
      <c r="CJ74" s="71"/>
      <c r="CK74" s="71"/>
      <c r="CL74" s="71"/>
      <c r="CM74" s="71"/>
      <c r="CN74" s="71"/>
      <c r="CO74" s="71"/>
      <c r="CP74" s="71"/>
      <c r="CQ74" s="71"/>
      <c r="CR74" s="71"/>
      <c r="CS74" s="71"/>
      <c r="CT74" s="71"/>
      <c r="CU74" s="71"/>
      <c r="CV74" s="71"/>
      <c r="CW74" s="71"/>
      <c r="CX74" s="71"/>
      <c r="CY74" s="71"/>
      <c r="CZ74" s="71"/>
      <c r="DA74" s="71"/>
      <c r="DB74" s="71"/>
      <c r="DC74" s="71"/>
      <c r="DD74" s="71"/>
      <c r="DE74" s="71"/>
      <c r="DF74" s="71"/>
      <c r="DG74" s="71"/>
      <c r="DH74" s="71"/>
      <c r="DI74" s="71"/>
      <c r="DJ74" s="71"/>
      <c r="DK74" s="71"/>
      <c r="DL74" s="71"/>
      <c r="DM74" s="71"/>
      <c r="DN74" s="71"/>
      <c r="DO74" s="71"/>
      <c r="DP74" s="71"/>
      <c r="DQ74" s="71"/>
      <c r="DR74" s="71"/>
      <c r="DS74" s="71"/>
      <c r="DT74" s="71"/>
      <c r="DU74" s="71"/>
      <c r="DV74" s="71"/>
      <c r="DW74" s="71"/>
      <c r="DX74" s="71"/>
      <c r="DY74" s="71"/>
      <c r="DZ74" s="71"/>
      <c r="EA74" s="71"/>
      <c r="EB74" s="71"/>
      <c r="EC74" s="71"/>
      <c r="ED74" s="71"/>
      <c r="EE74" s="71"/>
      <c r="EF74" s="71"/>
      <c r="EG74" s="71"/>
      <c r="EH74" s="71"/>
      <c r="EI74" s="71"/>
      <c r="EJ74" s="71"/>
      <c r="EK74" s="71"/>
      <c r="EL74" s="71"/>
      <c r="EM74" s="71"/>
      <c r="EN74" s="71"/>
      <c r="EO74" s="71"/>
      <c r="EP74" s="71"/>
      <c r="EQ74" s="71"/>
      <c r="ER74" s="71"/>
      <c r="ES74" s="71"/>
      <c r="ET74" s="71"/>
      <c r="EU74" s="71"/>
      <c r="EV74" s="71"/>
      <c r="EW74" s="71"/>
      <c r="EX74" s="71"/>
      <c r="EY74" s="71"/>
      <c r="EZ74" s="71"/>
      <c r="FA74" s="71"/>
      <c r="FB74" s="71"/>
      <c r="FC74" s="71"/>
      <c r="FD74" s="71"/>
      <c r="FE74" s="71"/>
      <c r="FF74" s="71"/>
      <c r="FG74" s="71"/>
      <c r="FH74" s="71"/>
      <c r="FI74" s="71"/>
      <c r="FJ74" s="71"/>
      <c r="FK74" s="71"/>
      <c r="FL74" s="71"/>
      <c r="FM74" s="71"/>
      <c r="FN74" s="71"/>
      <c r="FO74" s="71"/>
      <c r="FP74" s="71"/>
      <c r="FQ74" s="71"/>
      <c r="FR74" s="71"/>
      <c r="FS74" s="71"/>
      <c r="FT74" s="71"/>
      <c r="FU74" s="71"/>
      <c r="FV74" s="71"/>
      <c r="FW74" s="71"/>
      <c r="FX74" s="71"/>
      <c r="FY74" s="71"/>
      <c r="FZ74" s="71"/>
      <c r="GA74" s="71"/>
      <c r="GB74" s="71"/>
      <c r="GC74" s="71"/>
      <c r="GD74" s="71"/>
      <c r="GE74" s="71"/>
      <c r="GF74" s="71"/>
      <c r="GG74" s="71"/>
      <c r="GH74" s="71"/>
      <c r="GI74" s="71"/>
      <c r="GJ74" s="71"/>
      <c r="GK74" s="71"/>
      <c r="GL74" s="71"/>
      <c r="GM74" s="71"/>
      <c r="GN74" s="71"/>
      <c r="GO74" s="71"/>
      <c r="GP74" s="71"/>
      <c r="GQ74" s="71"/>
      <c r="GR74" s="71"/>
      <c r="GS74" s="71"/>
      <c r="GT74" s="71"/>
      <c r="GU74" s="71"/>
      <c r="GV74" s="71"/>
      <c r="GW74" s="71"/>
      <c r="GX74" s="71"/>
      <c r="GY74" s="71"/>
      <c r="GZ74" s="71"/>
      <c r="HA74" s="71"/>
      <c r="HB74" s="71"/>
      <c r="HC74" s="71"/>
      <c r="HD74" s="71"/>
      <c r="HE74" s="71"/>
      <c r="HF74" s="71"/>
      <c r="HG74" s="71"/>
      <c r="HH74" s="71"/>
      <c r="HI74" s="71"/>
      <c r="HJ74" s="71"/>
      <c r="HK74" s="71"/>
      <c r="HL74" s="71"/>
      <c r="HM74" s="71"/>
      <c r="HN74" s="71"/>
      <c r="HO74" s="71"/>
      <c r="HP74" s="71"/>
      <c r="HQ74" s="71"/>
      <c r="HR74" s="71"/>
      <c r="HS74" s="71"/>
      <c r="HT74" s="71"/>
      <c r="HU74" s="71"/>
      <c r="HV74" s="71"/>
      <c r="HW74" s="71"/>
      <c r="HX74" s="71"/>
      <c r="HY74" s="71"/>
      <c r="HZ74" s="71"/>
    </row>
    <row r="75" spans="1:234" ht="63" x14ac:dyDescent="0.25">
      <c r="A75" s="96" t="s">
        <v>542</v>
      </c>
      <c r="B75" s="90">
        <f t="shared" si="30"/>
        <v>421688</v>
      </c>
      <c r="C75" s="90"/>
      <c r="D75" s="90">
        <v>70281</v>
      </c>
      <c r="E75" s="90"/>
      <c r="F75" s="90"/>
      <c r="G75" s="90"/>
      <c r="H75" s="90">
        <v>351407</v>
      </c>
      <c r="I75" s="90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  <c r="AA75" s="71"/>
      <c r="AB75" s="71"/>
      <c r="AC75" s="71"/>
      <c r="AD75" s="71"/>
      <c r="AE75" s="71"/>
      <c r="AF75" s="71"/>
      <c r="AG75" s="71"/>
      <c r="AH75" s="71"/>
      <c r="AI75" s="71"/>
      <c r="AJ75" s="71"/>
      <c r="AK75" s="71"/>
      <c r="AL75" s="71"/>
      <c r="AM75" s="71"/>
      <c r="AN75" s="71"/>
      <c r="AO75" s="71"/>
      <c r="AP75" s="71"/>
      <c r="AQ75" s="71"/>
      <c r="AR75" s="71"/>
      <c r="AS75" s="71"/>
      <c r="AT75" s="71"/>
      <c r="AU75" s="71"/>
      <c r="AV75" s="71"/>
      <c r="AW75" s="71"/>
      <c r="AX75" s="71"/>
      <c r="AY75" s="71"/>
      <c r="AZ75" s="71"/>
      <c r="BA75" s="71"/>
      <c r="BB75" s="71"/>
      <c r="BC75" s="71"/>
      <c r="BD75" s="71"/>
      <c r="BE75" s="71"/>
      <c r="BF75" s="71"/>
      <c r="BG75" s="71"/>
      <c r="BH75" s="71"/>
      <c r="BI75" s="71"/>
      <c r="BJ75" s="71"/>
      <c r="BK75" s="71"/>
      <c r="BL75" s="71"/>
      <c r="BM75" s="71"/>
      <c r="BN75" s="71"/>
      <c r="BO75" s="71"/>
      <c r="BP75" s="71"/>
      <c r="BQ75" s="71"/>
      <c r="BR75" s="71"/>
      <c r="BS75" s="71"/>
      <c r="BT75" s="71"/>
      <c r="BU75" s="71"/>
      <c r="BV75" s="71"/>
      <c r="BW75" s="71"/>
      <c r="BX75" s="71"/>
      <c r="BY75" s="71"/>
      <c r="BZ75" s="71"/>
      <c r="CA75" s="71"/>
      <c r="CB75" s="71"/>
      <c r="CC75" s="71"/>
      <c r="CD75" s="71"/>
      <c r="CE75" s="71"/>
      <c r="CF75" s="71"/>
      <c r="CG75" s="71"/>
      <c r="CH75" s="71"/>
      <c r="CI75" s="71"/>
      <c r="CJ75" s="71"/>
      <c r="CK75" s="71"/>
      <c r="CL75" s="71"/>
      <c r="CM75" s="71"/>
      <c r="CN75" s="71"/>
      <c r="CO75" s="71"/>
      <c r="CP75" s="71"/>
      <c r="CQ75" s="71"/>
      <c r="CR75" s="71"/>
      <c r="CS75" s="71"/>
      <c r="CT75" s="71"/>
      <c r="CU75" s="71"/>
      <c r="CV75" s="71"/>
      <c r="CW75" s="71"/>
      <c r="CX75" s="71"/>
      <c r="CY75" s="71"/>
      <c r="CZ75" s="71"/>
      <c r="DA75" s="71"/>
      <c r="DB75" s="71"/>
      <c r="DC75" s="71"/>
      <c r="DD75" s="71"/>
      <c r="DE75" s="71"/>
      <c r="DF75" s="71"/>
      <c r="DG75" s="71"/>
      <c r="DH75" s="71"/>
      <c r="DI75" s="71"/>
      <c r="DJ75" s="71"/>
      <c r="DK75" s="71"/>
      <c r="DL75" s="71"/>
      <c r="DM75" s="71"/>
      <c r="DN75" s="71"/>
      <c r="DO75" s="71"/>
      <c r="DP75" s="71"/>
      <c r="DQ75" s="71"/>
      <c r="DR75" s="71"/>
      <c r="DS75" s="71"/>
      <c r="DT75" s="71"/>
      <c r="DU75" s="71"/>
      <c r="DV75" s="71"/>
      <c r="DW75" s="71"/>
      <c r="DX75" s="71"/>
      <c r="DY75" s="71"/>
      <c r="DZ75" s="71"/>
      <c r="EA75" s="71"/>
      <c r="EB75" s="71"/>
      <c r="EC75" s="71"/>
      <c r="ED75" s="71"/>
      <c r="EE75" s="71"/>
      <c r="EF75" s="71"/>
      <c r="EG75" s="71"/>
      <c r="EH75" s="71"/>
      <c r="EI75" s="71"/>
      <c r="EJ75" s="71"/>
      <c r="EK75" s="71"/>
      <c r="EL75" s="71"/>
      <c r="EM75" s="71"/>
      <c r="EN75" s="71"/>
      <c r="EO75" s="71"/>
      <c r="EP75" s="71"/>
      <c r="EQ75" s="71"/>
      <c r="ER75" s="71"/>
      <c r="ES75" s="71"/>
      <c r="ET75" s="71"/>
      <c r="EU75" s="71"/>
      <c r="EV75" s="71"/>
      <c r="EW75" s="71"/>
      <c r="EX75" s="71"/>
      <c r="EY75" s="71"/>
      <c r="EZ75" s="71"/>
      <c r="FA75" s="71"/>
      <c r="FB75" s="71"/>
      <c r="FC75" s="71"/>
      <c r="FD75" s="71"/>
      <c r="FE75" s="71"/>
      <c r="FF75" s="71"/>
      <c r="FG75" s="71"/>
      <c r="FH75" s="71"/>
      <c r="FI75" s="71"/>
      <c r="FJ75" s="71"/>
      <c r="FK75" s="71"/>
      <c r="FL75" s="71"/>
      <c r="FM75" s="71"/>
      <c r="FN75" s="71"/>
      <c r="FO75" s="71"/>
      <c r="FP75" s="71"/>
      <c r="FQ75" s="71"/>
      <c r="FR75" s="71"/>
      <c r="FS75" s="71"/>
      <c r="FT75" s="71"/>
      <c r="FU75" s="71"/>
      <c r="FV75" s="71"/>
      <c r="FW75" s="71"/>
      <c r="FX75" s="71"/>
      <c r="FY75" s="71"/>
      <c r="FZ75" s="71"/>
      <c r="GA75" s="71"/>
      <c r="GB75" s="71"/>
      <c r="GC75" s="71"/>
      <c r="GD75" s="71"/>
      <c r="GE75" s="71"/>
      <c r="GF75" s="71"/>
      <c r="GG75" s="71"/>
      <c r="GH75" s="71"/>
      <c r="GI75" s="71"/>
      <c r="GJ75" s="71"/>
      <c r="GK75" s="71"/>
      <c r="GL75" s="71"/>
      <c r="GM75" s="71"/>
      <c r="GN75" s="71"/>
      <c r="GO75" s="71"/>
      <c r="GP75" s="71"/>
      <c r="GQ75" s="71"/>
      <c r="GR75" s="71"/>
      <c r="GS75" s="71"/>
      <c r="GT75" s="71"/>
      <c r="GU75" s="71"/>
      <c r="GV75" s="71"/>
      <c r="GW75" s="71"/>
      <c r="GX75" s="71"/>
      <c r="GY75" s="71"/>
      <c r="GZ75" s="71"/>
      <c r="HA75" s="71"/>
      <c r="HB75" s="71"/>
      <c r="HC75" s="71"/>
      <c r="HD75" s="71"/>
      <c r="HE75" s="71"/>
      <c r="HF75" s="71"/>
      <c r="HG75" s="71"/>
      <c r="HH75" s="71"/>
      <c r="HI75" s="71"/>
      <c r="HJ75" s="71"/>
      <c r="HK75" s="71"/>
      <c r="HL75" s="71"/>
      <c r="HM75" s="71"/>
      <c r="HN75" s="71"/>
      <c r="HO75" s="71"/>
      <c r="HP75" s="71"/>
      <c r="HQ75" s="71"/>
      <c r="HR75" s="71"/>
      <c r="HS75" s="71"/>
      <c r="HT75" s="71"/>
      <c r="HU75" s="71"/>
      <c r="HV75" s="71"/>
      <c r="HW75" s="71"/>
      <c r="HX75" s="71"/>
      <c r="HY75" s="71"/>
      <c r="HZ75" s="71"/>
    </row>
    <row r="76" spans="1:234" ht="78.75" x14ac:dyDescent="0.25">
      <c r="A76" s="96" t="s">
        <v>543</v>
      </c>
      <c r="B76" s="90">
        <f t="shared" si="30"/>
        <v>32288</v>
      </c>
      <c r="C76" s="90">
        <v>0</v>
      </c>
      <c r="D76" s="90">
        <v>0</v>
      </c>
      <c r="E76" s="90">
        <v>0</v>
      </c>
      <c r="F76" s="90">
        <v>0</v>
      </c>
      <c r="G76" s="90">
        <v>0</v>
      </c>
      <c r="H76" s="90">
        <v>32288</v>
      </c>
      <c r="I76" s="90">
        <v>0</v>
      </c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  <c r="AA76" s="71"/>
      <c r="AB76" s="71"/>
      <c r="AC76" s="71"/>
      <c r="AD76" s="71"/>
      <c r="AE76" s="71"/>
      <c r="AF76" s="71"/>
      <c r="AG76" s="71"/>
      <c r="AH76" s="71"/>
      <c r="AI76" s="71"/>
      <c r="AJ76" s="71"/>
      <c r="AK76" s="71"/>
      <c r="AL76" s="71"/>
      <c r="AM76" s="71"/>
      <c r="AN76" s="71"/>
      <c r="AO76" s="71"/>
      <c r="AP76" s="71"/>
      <c r="AQ76" s="71"/>
      <c r="AR76" s="71"/>
      <c r="AS76" s="71"/>
      <c r="AT76" s="71"/>
      <c r="AU76" s="71"/>
      <c r="AV76" s="71"/>
      <c r="AW76" s="71"/>
      <c r="AX76" s="71"/>
      <c r="AY76" s="71"/>
      <c r="AZ76" s="71"/>
      <c r="BA76" s="71"/>
      <c r="BB76" s="71"/>
      <c r="BC76" s="71"/>
      <c r="BD76" s="71"/>
      <c r="BE76" s="71"/>
      <c r="BF76" s="71"/>
      <c r="BG76" s="71"/>
      <c r="BH76" s="71"/>
      <c r="BI76" s="71"/>
      <c r="BJ76" s="71"/>
      <c r="BK76" s="71"/>
      <c r="BL76" s="71"/>
      <c r="BM76" s="71"/>
      <c r="BN76" s="71"/>
      <c r="BO76" s="71"/>
      <c r="BP76" s="71"/>
      <c r="BQ76" s="71"/>
      <c r="BR76" s="71"/>
      <c r="BS76" s="71"/>
      <c r="BT76" s="71"/>
      <c r="BU76" s="71"/>
      <c r="BV76" s="71"/>
      <c r="BW76" s="71"/>
      <c r="BX76" s="71"/>
      <c r="BY76" s="71"/>
      <c r="BZ76" s="71"/>
      <c r="CA76" s="71"/>
      <c r="CB76" s="71"/>
      <c r="CC76" s="71"/>
      <c r="CD76" s="71"/>
      <c r="CE76" s="71"/>
      <c r="CF76" s="71"/>
      <c r="CG76" s="71"/>
      <c r="CH76" s="71"/>
      <c r="CI76" s="71"/>
      <c r="CJ76" s="71"/>
      <c r="CK76" s="71"/>
      <c r="CL76" s="71"/>
      <c r="CM76" s="71"/>
      <c r="CN76" s="71"/>
      <c r="CO76" s="71"/>
      <c r="CP76" s="71"/>
      <c r="CQ76" s="71"/>
      <c r="CR76" s="71"/>
      <c r="CS76" s="71"/>
      <c r="CT76" s="71"/>
      <c r="CU76" s="71"/>
      <c r="CV76" s="71"/>
      <c r="CW76" s="71"/>
      <c r="CX76" s="71"/>
      <c r="CY76" s="71"/>
      <c r="CZ76" s="71"/>
      <c r="DA76" s="71"/>
      <c r="DB76" s="71"/>
      <c r="DC76" s="71"/>
      <c r="DD76" s="71"/>
      <c r="DE76" s="71"/>
      <c r="DF76" s="71"/>
      <c r="DG76" s="71"/>
      <c r="DH76" s="71"/>
      <c r="DI76" s="71"/>
      <c r="DJ76" s="71"/>
      <c r="DK76" s="71"/>
      <c r="DL76" s="71"/>
      <c r="DM76" s="71"/>
      <c r="DN76" s="71"/>
      <c r="DO76" s="71"/>
      <c r="DP76" s="71"/>
      <c r="DQ76" s="71"/>
      <c r="DR76" s="71"/>
      <c r="DS76" s="71"/>
      <c r="DT76" s="71"/>
      <c r="DU76" s="71"/>
      <c r="DV76" s="71"/>
      <c r="DW76" s="71"/>
      <c r="DX76" s="71"/>
      <c r="DY76" s="71"/>
      <c r="DZ76" s="71"/>
      <c r="EA76" s="71"/>
      <c r="EB76" s="71"/>
      <c r="EC76" s="71"/>
      <c r="ED76" s="71"/>
      <c r="EE76" s="71"/>
      <c r="EF76" s="71"/>
      <c r="EG76" s="71"/>
      <c r="EH76" s="71"/>
      <c r="EI76" s="71"/>
      <c r="EJ76" s="71"/>
      <c r="EK76" s="71"/>
      <c r="EL76" s="71"/>
      <c r="EM76" s="71"/>
      <c r="EN76" s="71"/>
      <c r="EO76" s="71"/>
      <c r="EP76" s="71"/>
      <c r="EQ76" s="71"/>
      <c r="ER76" s="71"/>
      <c r="ES76" s="71"/>
      <c r="ET76" s="71"/>
      <c r="EU76" s="71"/>
      <c r="EV76" s="71"/>
      <c r="EW76" s="71"/>
      <c r="EX76" s="71"/>
      <c r="EY76" s="71"/>
      <c r="EZ76" s="71"/>
      <c r="FA76" s="71"/>
      <c r="FB76" s="71"/>
      <c r="FC76" s="71"/>
      <c r="FD76" s="71"/>
      <c r="FE76" s="71"/>
      <c r="FF76" s="71"/>
      <c r="FG76" s="71"/>
      <c r="FH76" s="71"/>
      <c r="FI76" s="71"/>
      <c r="FJ76" s="71"/>
      <c r="FK76" s="71"/>
      <c r="FL76" s="71"/>
      <c r="FM76" s="71"/>
      <c r="FN76" s="71"/>
      <c r="FO76" s="71"/>
      <c r="FP76" s="71"/>
      <c r="FQ76" s="71"/>
      <c r="FR76" s="71"/>
      <c r="FS76" s="71"/>
      <c r="FT76" s="71"/>
      <c r="FU76" s="71"/>
      <c r="FV76" s="71"/>
      <c r="FW76" s="71"/>
      <c r="FX76" s="71"/>
      <c r="FY76" s="71"/>
      <c r="FZ76" s="71"/>
      <c r="GA76" s="71"/>
      <c r="GB76" s="71"/>
      <c r="GC76" s="71"/>
      <c r="GD76" s="71"/>
      <c r="GE76" s="71"/>
      <c r="GF76" s="71"/>
      <c r="GG76" s="71"/>
      <c r="GH76" s="71"/>
      <c r="GI76" s="71"/>
      <c r="GJ76" s="71"/>
      <c r="GK76" s="71"/>
      <c r="GL76" s="71"/>
      <c r="GM76" s="71"/>
      <c r="GN76" s="71"/>
      <c r="GO76" s="71"/>
      <c r="GP76" s="71"/>
      <c r="GQ76" s="71"/>
      <c r="GR76" s="71"/>
      <c r="GS76" s="71"/>
      <c r="GT76" s="71"/>
      <c r="GU76" s="71"/>
      <c r="GV76" s="71"/>
      <c r="GW76" s="71"/>
      <c r="GX76" s="71"/>
      <c r="GY76" s="71"/>
      <c r="GZ76" s="71"/>
      <c r="HA76" s="71"/>
      <c r="HB76" s="71"/>
      <c r="HC76" s="71"/>
      <c r="HD76" s="71"/>
      <c r="HE76" s="71"/>
      <c r="HF76" s="71"/>
      <c r="HG76" s="71"/>
      <c r="HH76" s="71"/>
      <c r="HI76" s="71"/>
      <c r="HJ76" s="71"/>
      <c r="HK76" s="71"/>
      <c r="HL76" s="71"/>
      <c r="HM76" s="71"/>
      <c r="HN76" s="71"/>
      <c r="HO76" s="71"/>
      <c r="HP76" s="71"/>
      <c r="HQ76" s="71"/>
      <c r="HR76" s="71"/>
      <c r="HS76" s="71"/>
      <c r="HT76" s="71"/>
      <c r="HU76" s="71"/>
      <c r="HV76" s="71"/>
      <c r="HW76" s="71"/>
      <c r="HX76" s="71"/>
      <c r="HY76" s="71"/>
      <c r="HZ76" s="71"/>
    </row>
    <row r="77" spans="1:234" ht="31.5" x14ac:dyDescent="0.25">
      <c r="A77" s="96" t="s">
        <v>544</v>
      </c>
      <c r="B77" s="90">
        <f t="shared" si="30"/>
        <v>15000</v>
      </c>
      <c r="C77" s="90">
        <v>0</v>
      </c>
      <c r="D77" s="90">
        <v>0</v>
      </c>
      <c r="E77" s="90">
        <v>0</v>
      </c>
      <c r="F77" s="90">
        <v>0</v>
      </c>
      <c r="G77" s="90">
        <v>0</v>
      </c>
      <c r="H77" s="90">
        <v>15000</v>
      </c>
      <c r="I77" s="90">
        <v>0</v>
      </c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  <c r="AA77" s="71"/>
      <c r="AB77" s="71"/>
      <c r="AC77" s="71"/>
      <c r="AD77" s="71"/>
      <c r="AE77" s="71"/>
      <c r="AF77" s="71"/>
      <c r="AG77" s="71"/>
      <c r="AH77" s="71"/>
      <c r="AI77" s="71"/>
      <c r="AJ77" s="71"/>
      <c r="AK77" s="71"/>
      <c r="AL77" s="71"/>
      <c r="AM77" s="71"/>
      <c r="AN77" s="71"/>
      <c r="AO77" s="71"/>
      <c r="AP77" s="71"/>
      <c r="AQ77" s="71"/>
      <c r="AR77" s="71"/>
      <c r="AS77" s="71"/>
      <c r="AT77" s="71"/>
      <c r="AU77" s="71"/>
      <c r="AV77" s="71"/>
      <c r="AW77" s="71"/>
      <c r="AX77" s="71"/>
      <c r="AY77" s="71"/>
      <c r="AZ77" s="71"/>
      <c r="BA77" s="71"/>
      <c r="BB77" s="71"/>
      <c r="BC77" s="71"/>
      <c r="BD77" s="71"/>
      <c r="BE77" s="71"/>
      <c r="BF77" s="71"/>
      <c r="BG77" s="71"/>
      <c r="BH77" s="71"/>
      <c r="BI77" s="71"/>
      <c r="BJ77" s="71"/>
      <c r="BK77" s="71"/>
      <c r="BL77" s="71"/>
      <c r="BM77" s="71"/>
      <c r="BN77" s="71"/>
      <c r="BO77" s="71"/>
      <c r="BP77" s="71"/>
      <c r="BQ77" s="71"/>
      <c r="BR77" s="71"/>
      <c r="BS77" s="71"/>
      <c r="BT77" s="71"/>
      <c r="BU77" s="71"/>
      <c r="BV77" s="71"/>
      <c r="BW77" s="71"/>
      <c r="BX77" s="71"/>
      <c r="BY77" s="71"/>
      <c r="BZ77" s="71"/>
      <c r="CA77" s="71"/>
      <c r="CB77" s="71"/>
      <c r="CC77" s="71"/>
      <c r="CD77" s="71"/>
      <c r="CE77" s="71"/>
      <c r="CF77" s="71"/>
      <c r="CG77" s="71"/>
      <c r="CH77" s="71"/>
      <c r="CI77" s="71"/>
      <c r="CJ77" s="71"/>
      <c r="CK77" s="71"/>
      <c r="CL77" s="71"/>
      <c r="CM77" s="71"/>
      <c r="CN77" s="71"/>
      <c r="CO77" s="71"/>
      <c r="CP77" s="71"/>
      <c r="CQ77" s="71"/>
      <c r="CR77" s="71"/>
      <c r="CS77" s="71"/>
      <c r="CT77" s="71"/>
      <c r="CU77" s="71"/>
      <c r="CV77" s="71"/>
      <c r="CW77" s="71"/>
      <c r="CX77" s="71"/>
      <c r="CY77" s="71"/>
      <c r="CZ77" s="71"/>
      <c r="DA77" s="71"/>
      <c r="DB77" s="71"/>
      <c r="DC77" s="71"/>
      <c r="DD77" s="71"/>
      <c r="DE77" s="71"/>
      <c r="DF77" s="71"/>
      <c r="DG77" s="71"/>
      <c r="DH77" s="71"/>
      <c r="DI77" s="71"/>
      <c r="DJ77" s="71"/>
      <c r="DK77" s="71"/>
      <c r="DL77" s="71"/>
      <c r="DM77" s="71"/>
      <c r="DN77" s="71"/>
      <c r="DO77" s="71"/>
      <c r="DP77" s="71"/>
      <c r="DQ77" s="71"/>
      <c r="DR77" s="71"/>
      <c r="DS77" s="71"/>
      <c r="DT77" s="71"/>
      <c r="DU77" s="71"/>
      <c r="DV77" s="71"/>
      <c r="DW77" s="71"/>
      <c r="DX77" s="71"/>
      <c r="DY77" s="71"/>
      <c r="DZ77" s="71"/>
      <c r="EA77" s="71"/>
      <c r="EB77" s="71"/>
      <c r="EC77" s="71"/>
      <c r="ED77" s="71"/>
      <c r="EE77" s="71"/>
      <c r="EF77" s="71"/>
      <c r="EG77" s="71"/>
      <c r="EH77" s="71"/>
      <c r="EI77" s="71"/>
      <c r="EJ77" s="71"/>
      <c r="EK77" s="71"/>
      <c r="EL77" s="71"/>
      <c r="EM77" s="71"/>
      <c r="EN77" s="71"/>
      <c r="EO77" s="71"/>
      <c r="EP77" s="71"/>
      <c r="EQ77" s="71"/>
      <c r="ER77" s="71"/>
      <c r="ES77" s="71"/>
      <c r="ET77" s="71"/>
      <c r="EU77" s="71"/>
      <c r="EV77" s="71"/>
      <c r="EW77" s="71"/>
      <c r="EX77" s="71"/>
      <c r="EY77" s="71"/>
      <c r="EZ77" s="71"/>
      <c r="FA77" s="71"/>
      <c r="FB77" s="71"/>
      <c r="FC77" s="71"/>
      <c r="FD77" s="71"/>
      <c r="FE77" s="71"/>
      <c r="FF77" s="71"/>
      <c r="FG77" s="71"/>
      <c r="FH77" s="71"/>
      <c r="FI77" s="71"/>
      <c r="FJ77" s="71"/>
      <c r="FK77" s="71"/>
      <c r="FL77" s="71"/>
      <c r="FM77" s="71"/>
      <c r="FN77" s="71"/>
      <c r="FO77" s="71"/>
      <c r="FP77" s="71"/>
      <c r="FQ77" s="71"/>
      <c r="FR77" s="71"/>
      <c r="FS77" s="71"/>
      <c r="FT77" s="71"/>
      <c r="FU77" s="71"/>
      <c r="FV77" s="71"/>
      <c r="FW77" s="71"/>
      <c r="FX77" s="71"/>
      <c r="FY77" s="71"/>
      <c r="FZ77" s="71"/>
      <c r="GA77" s="71"/>
      <c r="GB77" s="71"/>
      <c r="GC77" s="71"/>
      <c r="GD77" s="71"/>
      <c r="GE77" s="71"/>
      <c r="GF77" s="71"/>
      <c r="GG77" s="71"/>
      <c r="GH77" s="71"/>
      <c r="GI77" s="71"/>
      <c r="GJ77" s="71"/>
      <c r="GK77" s="71"/>
      <c r="GL77" s="71"/>
      <c r="GM77" s="71"/>
      <c r="GN77" s="71"/>
      <c r="GO77" s="71"/>
      <c r="GP77" s="71"/>
      <c r="GQ77" s="71"/>
      <c r="GR77" s="71"/>
      <c r="GS77" s="71"/>
      <c r="GT77" s="71"/>
      <c r="GU77" s="71"/>
      <c r="GV77" s="71"/>
      <c r="GW77" s="71"/>
      <c r="GX77" s="71"/>
      <c r="GY77" s="71"/>
      <c r="GZ77" s="71"/>
      <c r="HA77" s="71"/>
      <c r="HB77" s="71"/>
      <c r="HC77" s="71"/>
      <c r="HD77" s="71"/>
      <c r="HE77" s="71"/>
      <c r="HF77" s="71"/>
      <c r="HG77" s="71"/>
      <c r="HH77" s="71"/>
      <c r="HI77" s="71"/>
      <c r="HJ77" s="71"/>
      <c r="HK77" s="71"/>
      <c r="HL77" s="71"/>
      <c r="HM77" s="71"/>
      <c r="HN77" s="71"/>
      <c r="HO77" s="71"/>
      <c r="HP77" s="71"/>
      <c r="HQ77" s="71"/>
      <c r="HR77" s="71"/>
      <c r="HS77" s="71"/>
      <c r="HT77" s="71"/>
      <c r="HU77" s="71"/>
      <c r="HV77" s="71"/>
      <c r="HW77" s="71"/>
      <c r="HX77" s="71"/>
      <c r="HY77" s="71"/>
      <c r="HZ77" s="71"/>
    </row>
    <row r="78" spans="1:234" ht="63" x14ac:dyDescent="0.25">
      <c r="A78" s="96" t="s">
        <v>545</v>
      </c>
      <c r="B78" s="90">
        <f t="shared" si="30"/>
        <v>68534</v>
      </c>
      <c r="C78" s="90">
        <v>0</v>
      </c>
      <c r="D78" s="90">
        <v>0</v>
      </c>
      <c r="E78" s="90">
        <v>0</v>
      </c>
      <c r="F78" s="90">
        <v>0</v>
      </c>
      <c r="G78" s="90">
        <v>0</v>
      </c>
      <c r="H78" s="90">
        <v>68534</v>
      </c>
      <c r="I78" s="90">
        <v>0</v>
      </c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71"/>
      <c r="X78" s="71"/>
      <c r="Y78" s="71"/>
      <c r="Z78" s="71"/>
      <c r="AA78" s="71"/>
      <c r="AB78" s="71"/>
      <c r="AC78" s="71"/>
      <c r="AD78" s="71"/>
      <c r="AE78" s="71"/>
      <c r="AF78" s="71"/>
      <c r="AG78" s="71"/>
      <c r="AH78" s="71"/>
      <c r="AI78" s="71"/>
      <c r="AJ78" s="71"/>
      <c r="AK78" s="71"/>
      <c r="AL78" s="71"/>
      <c r="AM78" s="71"/>
      <c r="AN78" s="71"/>
      <c r="AO78" s="71"/>
      <c r="AP78" s="71"/>
      <c r="AQ78" s="71"/>
      <c r="AR78" s="71"/>
      <c r="AS78" s="71"/>
      <c r="AT78" s="71"/>
      <c r="AU78" s="71"/>
      <c r="AV78" s="71"/>
      <c r="AW78" s="71"/>
      <c r="AX78" s="71"/>
      <c r="AY78" s="71"/>
      <c r="AZ78" s="71"/>
      <c r="BA78" s="71"/>
      <c r="BB78" s="71"/>
      <c r="BC78" s="71"/>
      <c r="BD78" s="71"/>
      <c r="BE78" s="71"/>
      <c r="BF78" s="71"/>
      <c r="BG78" s="71"/>
      <c r="BH78" s="71"/>
      <c r="BI78" s="71"/>
      <c r="BJ78" s="71"/>
      <c r="BK78" s="71"/>
      <c r="BL78" s="71"/>
      <c r="BM78" s="71"/>
      <c r="BN78" s="71"/>
      <c r="BO78" s="71"/>
      <c r="BP78" s="71"/>
      <c r="BQ78" s="71"/>
      <c r="BR78" s="71"/>
      <c r="BS78" s="71"/>
      <c r="BT78" s="71"/>
      <c r="BU78" s="71"/>
      <c r="BV78" s="71"/>
      <c r="BW78" s="71"/>
      <c r="BX78" s="71"/>
      <c r="BY78" s="71"/>
      <c r="BZ78" s="71"/>
      <c r="CA78" s="71"/>
      <c r="CB78" s="71"/>
      <c r="CC78" s="71"/>
      <c r="CD78" s="71"/>
      <c r="CE78" s="71"/>
      <c r="CF78" s="71"/>
      <c r="CG78" s="71"/>
      <c r="CH78" s="71"/>
      <c r="CI78" s="71"/>
      <c r="CJ78" s="71"/>
      <c r="CK78" s="71"/>
      <c r="CL78" s="71"/>
      <c r="CM78" s="71"/>
      <c r="CN78" s="71"/>
      <c r="CO78" s="71"/>
      <c r="CP78" s="71"/>
      <c r="CQ78" s="71"/>
      <c r="CR78" s="71"/>
      <c r="CS78" s="71"/>
      <c r="CT78" s="71"/>
      <c r="CU78" s="71"/>
      <c r="CV78" s="71"/>
      <c r="CW78" s="71"/>
      <c r="CX78" s="71"/>
      <c r="CY78" s="71"/>
      <c r="CZ78" s="71"/>
      <c r="DA78" s="71"/>
      <c r="DB78" s="71"/>
      <c r="DC78" s="71"/>
      <c r="DD78" s="71"/>
      <c r="DE78" s="71"/>
      <c r="DF78" s="71"/>
      <c r="DG78" s="71"/>
      <c r="DH78" s="71"/>
      <c r="DI78" s="71"/>
      <c r="DJ78" s="71"/>
      <c r="DK78" s="71"/>
      <c r="DL78" s="71"/>
      <c r="DM78" s="71"/>
      <c r="DN78" s="71"/>
      <c r="DO78" s="71"/>
      <c r="DP78" s="71"/>
      <c r="DQ78" s="71"/>
      <c r="DR78" s="71"/>
      <c r="DS78" s="71"/>
      <c r="DT78" s="71"/>
      <c r="DU78" s="71"/>
      <c r="DV78" s="71"/>
      <c r="DW78" s="71"/>
      <c r="DX78" s="71"/>
      <c r="DY78" s="71"/>
      <c r="DZ78" s="71"/>
      <c r="EA78" s="71"/>
      <c r="EB78" s="71"/>
      <c r="EC78" s="71"/>
      <c r="ED78" s="71"/>
      <c r="EE78" s="71"/>
      <c r="EF78" s="71"/>
      <c r="EG78" s="71"/>
      <c r="EH78" s="71"/>
      <c r="EI78" s="71"/>
      <c r="EJ78" s="71"/>
      <c r="EK78" s="71"/>
      <c r="EL78" s="71"/>
      <c r="EM78" s="71"/>
      <c r="EN78" s="71"/>
      <c r="EO78" s="71"/>
      <c r="EP78" s="71"/>
      <c r="EQ78" s="71"/>
      <c r="ER78" s="71"/>
      <c r="ES78" s="71"/>
      <c r="ET78" s="71"/>
      <c r="EU78" s="71"/>
      <c r="EV78" s="71"/>
      <c r="EW78" s="71"/>
      <c r="EX78" s="71"/>
      <c r="EY78" s="71"/>
      <c r="EZ78" s="71"/>
      <c r="FA78" s="71"/>
      <c r="FB78" s="71"/>
      <c r="FC78" s="71"/>
      <c r="FD78" s="71"/>
      <c r="FE78" s="71"/>
      <c r="FF78" s="71"/>
      <c r="FG78" s="71"/>
      <c r="FH78" s="71"/>
      <c r="FI78" s="71"/>
      <c r="FJ78" s="71"/>
      <c r="FK78" s="71"/>
      <c r="FL78" s="71"/>
      <c r="FM78" s="71"/>
      <c r="FN78" s="71"/>
      <c r="FO78" s="71"/>
      <c r="FP78" s="71"/>
      <c r="FQ78" s="71"/>
      <c r="FR78" s="71"/>
      <c r="FS78" s="71"/>
      <c r="FT78" s="71"/>
      <c r="FU78" s="71"/>
      <c r="FV78" s="71"/>
      <c r="FW78" s="71"/>
      <c r="FX78" s="71"/>
      <c r="FY78" s="71"/>
      <c r="FZ78" s="71"/>
      <c r="GA78" s="71"/>
      <c r="GB78" s="71"/>
      <c r="GC78" s="71"/>
      <c r="GD78" s="71"/>
      <c r="GE78" s="71"/>
      <c r="GF78" s="71"/>
      <c r="GG78" s="71"/>
      <c r="GH78" s="71"/>
      <c r="GI78" s="71"/>
      <c r="GJ78" s="71"/>
      <c r="GK78" s="71"/>
      <c r="GL78" s="71"/>
      <c r="GM78" s="71"/>
      <c r="GN78" s="71"/>
      <c r="GO78" s="71"/>
      <c r="GP78" s="71"/>
      <c r="GQ78" s="71"/>
      <c r="GR78" s="71"/>
      <c r="GS78" s="71"/>
      <c r="GT78" s="71"/>
      <c r="GU78" s="71"/>
      <c r="GV78" s="71"/>
      <c r="GW78" s="71"/>
      <c r="GX78" s="71"/>
      <c r="GY78" s="71"/>
      <c r="GZ78" s="71"/>
      <c r="HA78" s="71"/>
      <c r="HB78" s="71"/>
      <c r="HC78" s="71"/>
      <c r="HD78" s="71"/>
      <c r="HE78" s="71"/>
      <c r="HF78" s="71"/>
      <c r="HG78" s="71"/>
      <c r="HH78" s="71"/>
      <c r="HI78" s="71"/>
      <c r="HJ78" s="71"/>
      <c r="HK78" s="71"/>
      <c r="HL78" s="71"/>
      <c r="HM78" s="71"/>
      <c r="HN78" s="71"/>
      <c r="HO78" s="71"/>
      <c r="HP78" s="71"/>
      <c r="HQ78" s="71"/>
      <c r="HR78" s="71"/>
      <c r="HS78" s="71"/>
      <c r="HT78" s="71"/>
      <c r="HU78" s="71"/>
      <c r="HV78" s="71"/>
      <c r="HW78" s="71"/>
      <c r="HX78" s="71"/>
      <c r="HY78" s="71"/>
      <c r="HZ78" s="71"/>
    </row>
    <row r="79" spans="1:234" x14ac:dyDescent="0.25">
      <c r="A79" s="85" t="s">
        <v>504</v>
      </c>
      <c r="B79" s="86">
        <f t="shared" si="30"/>
        <v>277608</v>
      </c>
      <c r="C79" s="86">
        <f>SUM(C83,C88,C86,C80)</f>
        <v>0</v>
      </c>
      <c r="D79" s="86">
        <f t="shared" ref="D79:I79" si="32">SUM(D83,D88,D86,D80)</f>
        <v>0</v>
      </c>
      <c r="E79" s="86">
        <f t="shared" si="32"/>
        <v>15069</v>
      </c>
      <c r="F79" s="86">
        <f t="shared" si="32"/>
        <v>254745</v>
      </c>
      <c r="G79" s="86">
        <f t="shared" si="32"/>
        <v>1999</v>
      </c>
      <c r="H79" s="86">
        <f t="shared" si="32"/>
        <v>5795</v>
      </c>
      <c r="I79" s="86">
        <f t="shared" si="32"/>
        <v>0</v>
      </c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4"/>
      <c r="AI79" s="84"/>
      <c r="AJ79" s="84"/>
      <c r="AK79" s="84"/>
      <c r="AL79" s="84"/>
      <c r="AM79" s="84"/>
      <c r="AN79" s="84"/>
      <c r="AO79" s="84"/>
      <c r="AP79" s="84"/>
      <c r="AQ79" s="84"/>
      <c r="AR79" s="84"/>
      <c r="AS79" s="84"/>
      <c r="AT79" s="84"/>
      <c r="AU79" s="84"/>
      <c r="AV79" s="84"/>
      <c r="AW79" s="84"/>
      <c r="AX79" s="84"/>
      <c r="AY79" s="84"/>
      <c r="AZ79" s="84"/>
      <c r="BA79" s="84"/>
      <c r="BB79" s="84"/>
      <c r="BC79" s="84"/>
      <c r="BD79" s="84"/>
      <c r="BE79" s="84"/>
      <c r="BF79" s="84"/>
      <c r="BG79" s="84"/>
      <c r="BH79" s="84"/>
      <c r="BI79" s="84"/>
      <c r="BJ79" s="84"/>
      <c r="BK79" s="84"/>
      <c r="BL79" s="84"/>
      <c r="BM79" s="84"/>
      <c r="BN79" s="84"/>
      <c r="BO79" s="84"/>
      <c r="BP79" s="84"/>
      <c r="BQ79" s="84"/>
      <c r="BR79" s="84"/>
      <c r="BS79" s="84"/>
      <c r="BT79" s="84"/>
      <c r="BU79" s="84"/>
      <c r="BV79" s="84"/>
      <c r="BW79" s="84"/>
      <c r="BX79" s="84"/>
      <c r="BY79" s="84"/>
      <c r="BZ79" s="84"/>
      <c r="CA79" s="84"/>
      <c r="CB79" s="84"/>
      <c r="CC79" s="84"/>
      <c r="CD79" s="84"/>
      <c r="CE79" s="84"/>
      <c r="CF79" s="84"/>
      <c r="CG79" s="84"/>
      <c r="CH79" s="84"/>
      <c r="CI79" s="84"/>
      <c r="CJ79" s="84"/>
      <c r="CK79" s="84"/>
      <c r="CL79" s="84"/>
      <c r="CM79" s="84"/>
      <c r="CN79" s="84"/>
      <c r="CO79" s="84"/>
      <c r="CP79" s="84"/>
      <c r="CQ79" s="84"/>
      <c r="CR79" s="84"/>
      <c r="CS79" s="84"/>
      <c r="CT79" s="84"/>
      <c r="CU79" s="84"/>
      <c r="CV79" s="84"/>
      <c r="CW79" s="84"/>
      <c r="CX79" s="84"/>
      <c r="CY79" s="84"/>
      <c r="CZ79" s="84"/>
      <c r="DA79" s="84"/>
      <c r="DB79" s="84"/>
      <c r="DC79" s="84"/>
      <c r="DD79" s="84"/>
      <c r="DE79" s="84"/>
      <c r="DF79" s="84"/>
      <c r="DG79" s="84"/>
      <c r="DH79" s="84"/>
      <c r="DI79" s="84"/>
      <c r="DJ79" s="84"/>
      <c r="DK79" s="84"/>
      <c r="DL79" s="84"/>
      <c r="DM79" s="84"/>
      <c r="DN79" s="84"/>
      <c r="DO79" s="84"/>
      <c r="DP79" s="84"/>
      <c r="DQ79" s="84"/>
      <c r="DR79" s="84"/>
      <c r="DS79" s="84"/>
      <c r="DT79" s="84"/>
      <c r="DU79" s="84"/>
      <c r="DV79" s="84"/>
      <c r="DW79" s="84"/>
      <c r="DX79" s="84"/>
      <c r="DY79" s="84"/>
      <c r="DZ79" s="84"/>
      <c r="EA79" s="84"/>
      <c r="EB79" s="84"/>
      <c r="EC79" s="84"/>
      <c r="ED79" s="84"/>
      <c r="EE79" s="84"/>
      <c r="EF79" s="84"/>
      <c r="EG79" s="84"/>
      <c r="EH79" s="84"/>
      <c r="EI79" s="84"/>
      <c r="EJ79" s="84"/>
      <c r="EK79" s="84"/>
      <c r="EL79" s="84"/>
      <c r="EM79" s="84"/>
      <c r="EN79" s="84"/>
      <c r="EO79" s="84"/>
      <c r="EP79" s="84"/>
      <c r="EQ79" s="84"/>
      <c r="ER79" s="84"/>
      <c r="ES79" s="84"/>
      <c r="ET79" s="84"/>
      <c r="EU79" s="84"/>
      <c r="EV79" s="84"/>
      <c r="EW79" s="84"/>
      <c r="EX79" s="84"/>
      <c r="EY79" s="84"/>
      <c r="EZ79" s="84"/>
      <c r="FA79" s="84"/>
      <c r="FB79" s="84"/>
      <c r="FC79" s="84"/>
      <c r="FD79" s="84"/>
      <c r="FE79" s="84"/>
      <c r="FF79" s="84"/>
      <c r="FG79" s="84"/>
      <c r="FH79" s="84"/>
      <c r="FI79" s="84"/>
      <c r="FJ79" s="84"/>
      <c r="FK79" s="84"/>
      <c r="FL79" s="71"/>
      <c r="FM79" s="71"/>
      <c r="FN79" s="71"/>
      <c r="FO79" s="71"/>
      <c r="FP79" s="71"/>
      <c r="FQ79" s="71"/>
      <c r="FR79" s="71"/>
      <c r="FS79" s="71"/>
      <c r="FT79" s="71"/>
      <c r="FU79" s="71"/>
      <c r="FV79" s="71"/>
      <c r="FW79" s="71"/>
      <c r="FX79" s="71"/>
      <c r="FY79" s="71"/>
      <c r="FZ79" s="71"/>
      <c r="GA79" s="71"/>
      <c r="GB79" s="71"/>
      <c r="GC79" s="71"/>
      <c r="GD79" s="71"/>
      <c r="GE79" s="71"/>
      <c r="GF79" s="71"/>
      <c r="GG79" s="71"/>
      <c r="GH79" s="71"/>
      <c r="GI79" s="71"/>
      <c r="GJ79" s="71"/>
      <c r="GK79" s="71"/>
      <c r="GL79" s="71"/>
      <c r="GM79" s="71"/>
      <c r="GN79" s="71"/>
      <c r="GO79" s="71"/>
      <c r="GP79" s="71"/>
      <c r="GQ79" s="71"/>
      <c r="GR79" s="71"/>
      <c r="GS79" s="71"/>
      <c r="GT79" s="71"/>
      <c r="GU79" s="71"/>
      <c r="GV79" s="71"/>
      <c r="GW79" s="71"/>
      <c r="GX79" s="71"/>
      <c r="GY79" s="71"/>
      <c r="GZ79" s="71"/>
      <c r="HA79" s="71"/>
      <c r="HB79" s="71"/>
      <c r="HC79" s="71"/>
      <c r="HD79" s="71"/>
      <c r="HE79" s="71"/>
      <c r="HF79" s="71"/>
      <c r="HG79" s="71"/>
      <c r="HH79" s="71"/>
      <c r="HI79" s="71"/>
      <c r="HJ79" s="71"/>
      <c r="HK79" s="71"/>
      <c r="HL79" s="71"/>
      <c r="HM79" s="71"/>
      <c r="HN79" s="71"/>
      <c r="HO79" s="71"/>
      <c r="HP79" s="71"/>
      <c r="HQ79" s="71"/>
      <c r="HR79" s="71"/>
      <c r="HS79" s="71"/>
      <c r="HT79" s="71"/>
      <c r="HU79" s="71"/>
      <c r="HV79" s="71"/>
      <c r="HW79" s="71"/>
      <c r="HX79" s="71"/>
      <c r="HY79" s="71"/>
      <c r="HZ79" s="71"/>
    </row>
    <row r="80" spans="1:234" x14ac:dyDescent="0.25">
      <c r="A80" s="85" t="s">
        <v>514</v>
      </c>
      <c r="B80" s="86">
        <f t="shared" si="30"/>
        <v>3771</v>
      </c>
      <c r="C80" s="86">
        <f t="shared" ref="C80:I80" si="33">SUM(C81:C82)</f>
        <v>0</v>
      </c>
      <c r="D80" s="86">
        <f t="shared" si="33"/>
        <v>0</v>
      </c>
      <c r="E80" s="86">
        <f t="shared" si="33"/>
        <v>1772</v>
      </c>
      <c r="F80" s="86">
        <f t="shared" si="33"/>
        <v>0</v>
      </c>
      <c r="G80" s="86">
        <f t="shared" si="33"/>
        <v>1999</v>
      </c>
      <c r="H80" s="86">
        <f t="shared" si="33"/>
        <v>0</v>
      </c>
      <c r="I80" s="86">
        <f t="shared" si="33"/>
        <v>0</v>
      </c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84"/>
      <c r="AP80" s="84"/>
      <c r="AQ80" s="84"/>
      <c r="AR80" s="84"/>
      <c r="AS80" s="84"/>
      <c r="AT80" s="84"/>
      <c r="AU80" s="84"/>
      <c r="AV80" s="84"/>
      <c r="AW80" s="84"/>
      <c r="AX80" s="84"/>
      <c r="AY80" s="84"/>
      <c r="AZ80" s="84"/>
      <c r="BA80" s="84"/>
      <c r="BB80" s="84"/>
      <c r="BC80" s="84"/>
      <c r="BD80" s="84"/>
      <c r="BE80" s="84"/>
      <c r="BF80" s="84"/>
      <c r="BG80" s="84"/>
      <c r="BH80" s="84"/>
      <c r="BI80" s="84"/>
      <c r="BJ80" s="84"/>
      <c r="BK80" s="84"/>
      <c r="BL80" s="84"/>
      <c r="BM80" s="84"/>
      <c r="BN80" s="84"/>
      <c r="BO80" s="84"/>
      <c r="BP80" s="84"/>
      <c r="BQ80" s="84"/>
      <c r="BR80" s="84"/>
      <c r="BS80" s="84"/>
      <c r="BT80" s="84"/>
      <c r="BU80" s="84"/>
      <c r="BV80" s="84"/>
      <c r="BW80" s="84"/>
      <c r="BX80" s="84"/>
      <c r="BY80" s="84"/>
      <c r="BZ80" s="84"/>
      <c r="CA80" s="84"/>
      <c r="CB80" s="84"/>
      <c r="CC80" s="84"/>
      <c r="CD80" s="84"/>
      <c r="CE80" s="84"/>
      <c r="CF80" s="84"/>
      <c r="CG80" s="84"/>
      <c r="CH80" s="84"/>
      <c r="CI80" s="84"/>
      <c r="CJ80" s="84"/>
      <c r="CK80" s="84"/>
      <c r="CL80" s="84"/>
      <c r="CM80" s="84"/>
      <c r="CN80" s="84"/>
      <c r="CO80" s="84"/>
      <c r="CP80" s="84"/>
      <c r="CQ80" s="84"/>
      <c r="CR80" s="84"/>
      <c r="CS80" s="84"/>
      <c r="CT80" s="84"/>
      <c r="CU80" s="84"/>
      <c r="CV80" s="84"/>
      <c r="CW80" s="84"/>
      <c r="CX80" s="84"/>
      <c r="CY80" s="84"/>
      <c r="CZ80" s="84"/>
      <c r="DA80" s="84"/>
      <c r="DB80" s="84"/>
      <c r="DC80" s="84"/>
      <c r="DD80" s="84"/>
      <c r="DE80" s="84"/>
      <c r="DF80" s="84"/>
      <c r="DG80" s="84"/>
      <c r="DH80" s="84"/>
      <c r="DI80" s="84"/>
      <c r="DJ80" s="84"/>
      <c r="DK80" s="84"/>
      <c r="DL80" s="84"/>
      <c r="DM80" s="84"/>
      <c r="DN80" s="84"/>
      <c r="DO80" s="84"/>
      <c r="DP80" s="84"/>
      <c r="DQ80" s="84"/>
      <c r="DR80" s="84"/>
      <c r="DS80" s="84"/>
      <c r="DT80" s="84"/>
      <c r="DU80" s="84"/>
      <c r="DV80" s="84"/>
      <c r="DW80" s="84"/>
      <c r="DX80" s="84"/>
      <c r="DY80" s="84"/>
      <c r="DZ80" s="84"/>
      <c r="EA80" s="84"/>
      <c r="EB80" s="84"/>
      <c r="EC80" s="84"/>
      <c r="ED80" s="84"/>
      <c r="EE80" s="84"/>
      <c r="EF80" s="84"/>
      <c r="EG80" s="84"/>
      <c r="EH80" s="84"/>
      <c r="EI80" s="84"/>
      <c r="EJ80" s="84"/>
      <c r="EK80" s="84"/>
      <c r="EL80" s="84"/>
      <c r="EM80" s="84"/>
      <c r="EN80" s="84"/>
      <c r="EO80" s="84"/>
      <c r="EP80" s="84"/>
      <c r="EQ80" s="84"/>
      <c r="ER80" s="84"/>
      <c r="ES80" s="84"/>
      <c r="ET80" s="84"/>
      <c r="EU80" s="84"/>
      <c r="EV80" s="84"/>
      <c r="EW80" s="84"/>
      <c r="EX80" s="84"/>
      <c r="EY80" s="84"/>
      <c r="EZ80" s="84"/>
      <c r="FA80" s="84"/>
      <c r="FB80" s="84"/>
      <c r="FC80" s="84"/>
      <c r="FD80" s="84"/>
      <c r="FE80" s="84"/>
      <c r="FF80" s="84"/>
      <c r="FG80" s="84"/>
      <c r="FH80" s="84"/>
      <c r="FI80" s="84"/>
      <c r="FJ80" s="84"/>
      <c r="FK80" s="84"/>
      <c r="FL80" s="71"/>
      <c r="FM80" s="71"/>
      <c r="FN80" s="71"/>
      <c r="FO80" s="71"/>
      <c r="FP80" s="71"/>
      <c r="FQ80" s="71"/>
      <c r="FR80" s="71"/>
      <c r="FS80" s="71"/>
      <c r="FT80" s="71"/>
      <c r="FU80" s="71"/>
      <c r="FV80" s="71"/>
      <c r="FW80" s="71"/>
      <c r="FX80" s="71"/>
      <c r="FY80" s="71"/>
      <c r="FZ80" s="71"/>
      <c r="GA80" s="71"/>
      <c r="GB80" s="71"/>
      <c r="GC80" s="71"/>
      <c r="GD80" s="71"/>
      <c r="GE80" s="71"/>
      <c r="GF80" s="71"/>
      <c r="GG80" s="71"/>
      <c r="GH80" s="71"/>
      <c r="GI80" s="71"/>
      <c r="GJ80" s="71"/>
      <c r="GK80" s="71"/>
      <c r="GL80" s="71"/>
      <c r="GM80" s="71"/>
      <c r="GN80" s="71"/>
      <c r="GO80" s="71"/>
      <c r="GP80" s="71"/>
      <c r="GQ80" s="71"/>
      <c r="GR80" s="71"/>
      <c r="GS80" s="71"/>
      <c r="GT80" s="71"/>
      <c r="GU80" s="71"/>
      <c r="GV80" s="71"/>
      <c r="GW80" s="71"/>
      <c r="GX80" s="71"/>
      <c r="GY80" s="71"/>
      <c r="GZ80" s="71"/>
      <c r="HA80" s="71"/>
      <c r="HB80" s="71"/>
      <c r="HC80" s="71"/>
      <c r="HD80" s="71"/>
      <c r="HE80" s="71"/>
      <c r="HF80" s="71"/>
      <c r="HG80" s="71"/>
      <c r="HH80" s="71"/>
      <c r="HI80" s="71"/>
      <c r="HJ80" s="71"/>
      <c r="HK80" s="71"/>
      <c r="HL80" s="71"/>
      <c r="HM80" s="71"/>
      <c r="HN80" s="71"/>
      <c r="HO80" s="71"/>
      <c r="HP80" s="71"/>
      <c r="HQ80" s="71"/>
      <c r="HR80" s="71"/>
      <c r="HS80" s="71"/>
      <c r="HT80" s="71"/>
      <c r="HU80" s="71"/>
      <c r="HV80" s="71"/>
      <c r="HW80" s="71"/>
      <c r="HX80" s="71"/>
      <c r="HY80" s="71"/>
      <c r="HZ80" s="71"/>
    </row>
    <row r="81" spans="1:234" x14ac:dyDescent="0.25">
      <c r="A81" s="92" t="s">
        <v>546</v>
      </c>
      <c r="B81" s="90">
        <f t="shared" si="30"/>
        <v>1999</v>
      </c>
      <c r="C81" s="90">
        <v>0</v>
      </c>
      <c r="D81" s="90">
        <v>0</v>
      </c>
      <c r="E81" s="90">
        <v>0</v>
      </c>
      <c r="F81" s="90">
        <v>0</v>
      </c>
      <c r="G81" s="90">
        <v>1999</v>
      </c>
      <c r="H81" s="90">
        <v>0</v>
      </c>
      <c r="I81" s="90">
        <v>0</v>
      </c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/>
      <c r="AA81" s="71"/>
      <c r="AB81" s="71"/>
      <c r="AC81" s="71"/>
      <c r="AD81" s="71"/>
      <c r="AE81" s="71"/>
      <c r="AF81" s="71"/>
      <c r="AG81" s="71"/>
      <c r="AH81" s="71"/>
      <c r="AI81" s="71"/>
      <c r="AJ81" s="71"/>
      <c r="AK81" s="71"/>
      <c r="AL81" s="71"/>
      <c r="AM81" s="71"/>
      <c r="AN81" s="71"/>
      <c r="AO81" s="71"/>
      <c r="AP81" s="71"/>
      <c r="AQ81" s="71"/>
      <c r="AR81" s="71"/>
      <c r="AS81" s="71"/>
      <c r="AT81" s="71"/>
      <c r="AU81" s="71"/>
      <c r="AV81" s="71"/>
      <c r="AW81" s="71"/>
      <c r="AX81" s="71"/>
      <c r="AY81" s="71"/>
      <c r="AZ81" s="71"/>
      <c r="BA81" s="71"/>
      <c r="BB81" s="71"/>
      <c r="BC81" s="71"/>
      <c r="BD81" s="71"/>
      <c r="BE81" s="71"/>
      <c r="BF81" s="71"/>
      <c r="BG81" s="71"/>
      <c r="BH81" s="71"/>
      <c r="BI81" s="71"/>
      <c r="BJ81" s="71"/>
      <c r="BK81" s="71"/>
      <c r="BL81" s="71"/>
      <c r="BM81" s="71"/>
      <c r="BN81" s="71"/>
      <c r="BO81" s="71"/>
      <c r="BP81" s="71"/>
      <c r="BQ81" s="71"/>
      <c r="BR81" s="71"/>
      <c r="BS81" s="71"/>
      <c r="BT81" s="71"/>
      <c r="BU81" s="71"/>
      <c r="BV81" s="71"/>
      <c r="BW81" s="71"/>
      <c r="BX81" s="71"/>
      <c r="BY81" s="71"/>
      <c r="BZ81" s="71"/>
      <c r="CA81" s="71"/>
      <c r="CB81" s="71"/>
      <c r="CC81" s="71"/>
      <c r="CD81" s="71"/>
      <c r="CE81" s="71"/>
      <c r="CF81" s="71"/>
      <c r="CG81" s="71"/>
      <c r="CH81" s="71"/>
      <c r="CI81" s="71"/>
      <c r="CJ81" s="71"/>
      <c r="CK81" s="71"/>
      <c r="CL81" s="71"/>
      <c r="CM81" s="71"/>
      <c r="CN81" s="71"/>
      <c r="CO81" s="71"/>
      <c r="CP81" s="71"/>
      <c r="CQ81" s="71"/>
      <c r="CR81" s="71"/>
      <c r="CS81" s="71"/>
      <c r="CT81" s="71"/>
      <c r="CU81" s="71"/>
      <c r="CV81" s="71"/>
      <c r="CW81" s="71"/>
      <c r="CX81" s="71"/>
      <c r="CY81" s="71"/>
      <c r="CZ81" s="71"/>
      <c r="DA81" s="71"/>
      <c r="DB81" s="71"/>
      <c r="DC81" s="71"/>
      <c r="DD81" s="71"/>
      <c r="DE81" s="71"/>
      <c r="DF81" s="71"/>
      <c r="DG81" s="71"/>
      <c r="DH81" s="71"/>
      <c r="DI81" s="71"/>
      <c r="DJ81" s="71"/>
      <c r="DK81" s="71"/>
      <c r="DL81" s="71"/>
      <c r="DM81" s="71"/>
      <c r="DN81" s="71"/>
      <c r="DO81" s="71"/>
      <c r="DP81" s="71"/>
      <c r="DQ81" s="71"/>
      <c r="DR81" s="71"/>
      <c r="DS81" s="71"/>
      <c r="DT81" s="71"/>
      <c r="DU81" s="71"/>
      <c r="DV81" s="71"/>
      <c r="DW81" s="71"/>
      <c r="DX81" s="71"/>
      <c r="DY81" s="71"/>
      <c r="DZ81" s="71"/>
      <c r="EA81" s="71"/>
      <c r="EB81" s="71"/>
      <c r="EC81" s="71"/>
      <c r="ED81" s="71"/>
      <c r="EE81" s="71"/>
      <c r="EF81" s="71"/>
      <c r="EG81" s="71"/>
      <c r="EH81" s="71"/>
      <c r="EI81" s="71"/>
      <c r="EJ81" s="71"/>
      <c r="EK81" s="71"/>
      <c r="EL81" s="71"/>
      <c r="EM81" s="71"/>
      <c r="EN81" s="71"/>
      <c r="EO81" s="71"/>
      <c r="EP81" s="71"/>
      <c r="EQ81" s="71"/>
      <c r="ER81" s="71"/>
      <c r="ES81" s="71"/>
      <c r="ET81" s="71"/>
      <c r="EU81" s="71"/>
      <c r="EV81" s="71"/>
      <c r="EW81" s="71"/>
      <c r="EX81" s="71"/>
      <c r="EY81" s="71"/>
      <c r="EZ81" s="71"/>
      <c r="FA81" s="71"/>
      <c r="FB81" s="71"/>
      <c r="FC81" s="71"/>
      <c r="FD81" s="71"/>
      <c r="FE81" s="71"/>
      <c r="FF81" s="71"/>
      <c r="FG81" s="71"/>
      <c r="FH81" s="71"/>
      <c r="FI81" s="71"/>
      <c r="FJ81" s="71"/>
      <c r="FK81" s="71"/>
      <c r="FL81" s="71"/>
      <c r="FM81" s="71"/>
      <c r="FN81" s="71"/>
      <c r="FO81" s="71"/>
      <c r="FP81" s="71"/>
      <c r="FQ81" s="71"/>
      <c r="FR81" s="71"/>
      <c r="FS81" s="71"/>
      <c r="FT81" s="71"/>
      <c r="FU81" s="71"/>
      <c r="FV81" s="71"/>
      <c r="FW81" s="71"/>
      <c r="FX81" s="71"/>
      <c r="FY81" s="71"/>
      <c r="FZ81" s="71"/>
      <c r="GA81" s="71"/>
      <c r="GB81" s="71"/>
      <c r="GC81" s="71"/>
      <c r="GD81" s="71"/>
      <c r="GE81" s="71"/>
      <c r="GF81" s="71"/>
      <c r="GG81" s="71"/>
      <c r="GH81" s="71"/>
      <c r="GI81" s="71"/>
      <c r="GJ81" s="71"/>
      <c r="GK81" s="71"/>
      <c r="GL81" s="71"/>
      <c r="GM81" s="71"/>
      <c r="GN81" s="71"/>
      <c r="GO81" s="71"/>
      <c r="GP81" s="71"/>
      <c r="GQ81" s="71"/>
      <c r="GR81" s="71"/>
      <c r="GS81" s="71"/>
      <c r="GT81" s="71"/>
      <c r="GU81" s="71"/>
      <c r="GV81" s="71"/>
      <c r="GW81" s="71"/>
      <c r="GX81" s="71"/>
      <c r="GY81" s="71"/>
      <c r="GZ81" s="71"/>
      <c r="HA81" s="71"/>
      <c r="HB81" s="71"/>
      <c r="HC81" s="71"/>
      <c r="HD81" s="71"/>
      <c r="HE81" s="71"/>
      <c r="HF81" s="71"/>
      <c r="HG81" s="71"/>
      <c r="HH81" s="71"/>
      <c r="HI81" s="71"/>
      <c r="HJ81" s="71"/>
      <c r="HK81" s="71"/>
      <c r="HL81" s="71"/>
      <c r="HM81" s="71"/>
      <c r="HN81" s="71"/>
      <c r="HO81" s="71"/>
      <c r="HP81" s="71"/>
      <c r="HQ81" s="71"/>
      <c r="HR81" s="71"/>
      <c r="HS81" s="71"/>
      <c r="HT81" s="71"/>
      <c r="HU81" s="71"/>
      <c r="HV81" s="71"/>
      <c r="HW81" s="71"/>
      <c r="HX81" s="71"/>
      <c r="HY81" s="71"/>
      <c r="HZ81" s="71"/>
    </row>
    <row r="82" spans="1:234" ht="31.5" x14ac:dyDescent="0.25">
      <c r="A82" s="92" t="s">
        <v>547</v>
      </c>
      <c r="B82" s="90">
        <f t="shared" si="30"/>
        <v>1772</v>
      </c>
      <c r="C82" s="90">
        <v>0</v>
      </c>
      <c r="D82" s="90">
        <v>0</v>
      </c>
      <c r="E82" s="90">
        <v>1772</v>
      </c>
      <c r="F82" s="90">
        <v>0</v>
      </c>
      <c r="G82" s="90">
        <v>0</v>
      </c>
      <c r="H82" s="90">
        <v>0</v>
      </c>
      <c r="I82" s="90">
        <v>0</v>
      </c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1"/>
      <c r="X82" s="71"/>
      <c r="Y82" s="71"/>
      <c r="Z82" s="71"/>
      <c r="AA82" s="71"/>
      <c r="AB82" s="71"/>
      <c r="AC82" s="71"/>
      <c r="AD82" s="71"/>
      <c r="AE82" s="71"/>
      <c r="AF82" s="71"/>
      <c r="AG82" s="71"/>
      <c r="AH82" s="71"/>
      <c r="AI82" s="71"/>
      <c r="AJ82" s="71"/>
      <c r="AK82" s="71"/>
      <c r="AL82" s="71"/>
      <c r="AM82" s="71"/>
      <c r="AN82" s="71"/>
      <c r="AO82" s="71"/>
      <c r="AP82" s="71"/>
      <c r="AQ82" s="71"/>
      <c r="AR82" s="71"/>
      <c r="AS82" s="71"/>
      <c r="AT82" s="71"/>
      <c r="AU82" s="71"/>
      <c r="AV82" s="71"/>
      <c r="AW82" s="71"/>
      <c r="AX82" s="71"/>
      <c r="AY82" s="71"/>
      <c r="AZ82" s="71"/>
      <c r="BA82" s="71"/>
      <c r="BB82" s="71"/>
      <c r="BC82" s="71"/>
      <c r="BD82" s="71"/>
      <c r="BE82" s="71"/>
      <c r="BF82" s="71"/>
      <c r="BG82" s="71"/>
      <c r="BH82" s="71"/>
      <c r="BI82" s="71"/>
      <c r="BJ82" s="71"/>
      <c r="BK82" s="71"/>
      <c r="BL82" s="71"/>
      <c r="BM82" s="71"/>
      <c r="BN82" s="71"/>
      <c r="BO82" s="71"/>
      <c r="BP82" s="71"/>
      <c r="BQ82" s="71"/>
      <c r="BR82" s="71"/>
      <c r="BS82" s="71"/>
      <c r="BT82" s="71"/>
      <c r="BU82" s="71"/>
      <c r="BV82" s="71"/>
      <c r="BW82" s="71"/>
      <c r="BX82" s="71"/>
      <c r="BY82" s="71"/>
      <c r="BZ82" s="71"/>
      <c r="CA82" s="71"/>
      <c r="CB82" s="71"/>
      <c r="CC82" s="71"/>
      <c r="CD82" s="71"/>
      <c r="CE82" s="71"/>
      <c r="CF82" s="71"/>
      <c r="CG82" s="71"/>
      <c r="CH82" s="71"/>
      <c r="CI82" s="71"/>
      <c r="CJ82" s="71"/>
      <c r="CK82" s="71"/>
      <c r="CL82" s="71"/>
      <c r="CM82" s="71"/>
      <c r="CN82" s="71"/>
      <c r="CO82" s="71"/>
      <c r="CP82" s="71"/>
      <c r="CQ82" s="71"/>
      <c r="CR82" s="71"/>
      <c r="CS82" s="71"/>
      <c r="CT82" s="71"/>
      <c r="CU82" s="71"/>
      <c r="CV82" s="71"/>
      <c r="CW82" s="71"/>
      <c r="CX82" s="71"/>
      <c r="CY82" s="71"/>
      <c r="CZ82" s="71"/>
      <c r="DA82" s="71"/>
      <c r="DB82" s="71"/>
      <c r="DC82" s="71"/>
      <c r="DD82" s="71"/>
      <c r="DE82" s="71"/>
      <c r="DF82" s="71"/>
      <c r="DG82" s="71"/>
      <c r="DH82" s="71"/>
      <c r="DI82" s="71"/>
      <c r="DJ82" s="71"/>
      <c r="DK82" s="71"/>
      <c r="DL82" s="71"/>
      <c r="DM82" s="71"/>
      <c r="DN82" s="71"/>
      <c r="DO82" s="71"/>
      <c r="DP82" s="71"/>
      <c r="DQ82" s="71"/>
      <c r="DR82" s="71"/>
      <c r="DS82" s="71"/>
      <c r="DT82" s="71"/>
      <c r="DU82" s="71"/>
      <c r="DV82" s="71"/>
      <c r="DW82" s="71"/>
      <c r="DX82" s="71"/>
      <c r="DY82" s="71"/>
      <c r="DZ82" s="71"/>
      <c r="EA82" s="71"/>
      <c r="EB82" s="71"/>
      <c r="EC82" s="71"/>
      <c r="ED82" s="71"/>
      <c r="EE82" s="71"/>
      <c r="EF82" s="71"/>
      <c r="EG82" s="71"/>
      <c r="EH82" s="71"/>
      <c r="EI82" s="71"/>
      <c r="EJ82" s="71"/>
      <c r="EK82" s="71"/>
      <c r="EL82" s="71"/>
      <c r="EM82" s="71"/>
      <c r="EN82" s="71"/>
      <c r="EO82" s="71"/>
      <c r="EP82" s="71"/>
      <c r="EQ82" s="71"/>
      <c r="ER82" s="71"/>
      <c r="ES82" s="71"/>
      <c r="ET82" s="71"/>
      <c r="EU82" s="71"/>
      <c r="EV82" s="71"/>
      <c r="EW82" s="71"/>
      <c r="EX82" s="71"/>
      <c r="EY82" s="71"/>
      <c r="EZ82" s="71"/>
      <c r="FA82" s="71"/>
      <c r="FB82" s="71"/>
      <c r="FC82" s="71"/>
      <c r="FD82" s="71"/>
      <c r="FE82" s="71"/>
      <c r="FF82" s="71"/>
      <c r="FG82" s="71"/>
      <c r="FH82" s="71"/>
      <c r="FI82" s="71"/>
      <c r="FJ82" s="71"/>
      <c r="FK82" s="71"/>
      <c r="FL82" s="71"/>
      <c r="FM82" s="71"/>
      <c r="FN82" s="71"/>
      <c r="FO82" s="71"/>
      <c r="FP82" s="71"/>
      <c r="FQ82" s="71"/>
      <c r="FR82" s="71"/>
      <c r="FS82" s="71"/>
      <c r="FT82" s="71"/>
      <c r="FU82" s="71"/>
      <c r="FV82" s="71"/>
      <c r="FW82" s="71"/>
      <c r="FX82" s="71"/>
      <c r="FY82" s="71"/>
      <c r="FZ82" s="71"/>
      <c r="GA82" s="71"/>
      <c r="GB82" s="71"/>
      <c r="GC82" s="71"/>
      <c r="GD82" s="71"/>
      <c r="GE82" s="71"/>
      <c r="GF82" s="71"/>
      <c r="GG82" s="71"/>
      <c r="GH82" s="71"/>
      <c r="GI82" s="71"/>
      <c r="GJ82" s="71"/>
      <c r="GK82" s="71"/>
      <c r="GL82" s="71"/>
      <c r="GM82" s="71"/>
      <c r="GN82" s="71"/>
      <c r="GO82" s="71"/>
      <c r="GP82" s="71"/>
      <c r="GQ82" s="71"/>
      <c r="GR82" s="71"/>
      <c r="GS82" s="71"/>
      <c r="GT82" s="71"/>
      <c r="GU82" s="71"/>
      <c r="GV82" s="71"/>
      <c r="GW82" s="71"/>
      <c r="GX82" s="71"/>
      <c r="GY82" s="71"/>
      <c r="GZ82" s="71"/>
      <c r="HA82" s="71"/>
      <c r="HB82" s="71"/>
      <c r="HC82" s="71"/>
      <c r="HD82" s="71"/>
      <c r="HE82" s="71"/>
      <c r="HF82" s="71"/>
      <c r="HG82" s="71"/>
      <c r="HH82" s="71"/>
      <c r="HI82" s="71"/>
      <c r="HJ82" s="71"/>
      <c r="HK82" s="71"/>
      <c r="HL82" s="71"/>
      <c r="HM82" s="71"/>
      <c r="HN82" s="71"/>
      <c r="HO82" s="71"/>
      <c r="HP82" s="71"/>
      <c r="HQ82" s="71"/>
      <c r="HR82" s="71"/>
      <c r="HS82" s="71"/>
      <c r="HT82" s="71"/>
      <c r="HU82" s="71"/>
      <c r="HV82" s="71"/>
      <c r="HW82" s="71"/>
      <c r="HX82" s="71"/>
      <c r="HY82" s="71"/>
      <c r="HZ82" s="71"/>
    </row>
    <row r="83" spans="1:234" x14ac:dyDescent="0.25">
      <c r="A83" s="85" t="s">
        <v>510</v>
      </c>
      <c r="B83" s="86">
        <f t="shared" si="30"/>
        <v>13297</v>
      </c>
      <c r="C83" s="86">
        <f t="shared" ref="C83:I83" si="34">SUM(C84:C85)</f>
        <v>0</v>
      </c>
      <c r="D83" s="86">
        <f t="shared" si="34"/>
        <v>0</v>
      </c>
      <c r="E83" s="86">
        <f t="shared" si="34"/>
        <v>13297</v>
      </c>
      <c r="F83" s="86">
        <f t="shared" si="34"/>
        <v>0</v>
      </c>
      <c r="G83" s="86">
        <f t="shared" si="34"/>
        <v>0</v>
      </c>
      <c r="H83" s="86">
        <f t="shared" si="34"/>
        <v>0</v>
      </c>
      <c r="I83" s="86">
        <f t="shared" si="34"/>
        <v>0</v>
      </c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4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4"/>
      <c r="AI83" s="84"/>
      <c r="AJ83" s="84"/>
      <c r="AK83" s="84"/>
      <c r="AL83" s="84"/>
      <c r="AM83" s="84"/>
      <c r="AN83" s="84"/>
      <c r="AO83" s="84"/>
      <c r="AP83" s="84"/>
      <c r="AQ83" s="84"/>
      <c r="AR83" s="84"/>
      <c r="AS83" s="84"/>
      <c r="AT83" s="84"/>
      <c r="AU83" s="84"/>
      <c r="AV83" s="84"/>
      <c r="AW83" s="84"/>
      <c r="AX83" s="84"/>
      <c r="AY83" s="84"/>
      <c r="AZ83" s="84"/>
      <c r="BA83" s="84"/>
      <c r="BB83" s="84"/>
      <c r="BC83" s="84"/>
      <c r="BD83" s="84"/>
      <c r="BE83" s="84"/>
      <c r="BF83" s="84"/>
      <c r="BG83" s="84"/>
      <c r="BH83" s="84"/>
      <c r="BI83" s="84"/>
      <c r="BJ83" s="84"/>
      <c r="BK83" s="84"/>
      <c r="BL83" s="84"/>
      <c r="BM83" s="84"/>
      <c r="BN83" s="84"/>
      <c r="BO83" s="84"/>
      <c r="BP83" s="84"/>
      <c r="BQ83" s="84"/>
      <c r="BR83" s="84"/>
      <c r="BS83" s="84"/>
      <c r="BT83" s="84"/>
      <c r="BU83" s="84"/>
      <c r="BV83" s="84"/>
      <c r="BW83" s="84"/>
      <c r="BX83" s="84"/>
      <c r="BY83" s="84"/>
      <c r="BZ83" s="84"/>
      <c r="CA83" s="84"/>
      <c r="CB83" s="84"/>
      <c r="CC83" s="84"/>
      <c r="CD83" s="84"/>
      <c r="CE83" s="84"/>
      <c r="CF83" s="84"/>
      <c r="CG83" s="84"/>
      <c r="CH83" s="84"/>
      <c r="CI83" s="84"/>
      <c r="CJ83" s="84"/>
      <c r="CK83" s="84"/>
      <c r="CL83" s="84"/>
      <c r="CM83" s="84"/>
      <c r="CN83" s="84"/>
      <c r="CO83" s="84"/>
      <c r="CP83" s="84"/>
      <c r="CQ83" s="84"/>
      <c r="CR83" s="84"/>
      <c r="CS83" s="84"/>
      <c r="CT83" s="84"/>
      <c r="CU83" s="84"/>
      <c r="CV83" s="84"/>
      <c r="CW83" s="84"/>
      <c r="CX83" s="84"/>
      <c r="CY83" s="84"/>
      <c r="CZ83" s="84"/>
      <c r="DA83" s="84"/>
      <c r="DB83" s="84"/>
      <c r="DC83" s="84"/>
      <c r="DD83" s="84"/>
      <c r="DE83" s="84"/>
      <c r="DF83" s="84"/>
      <c r="DG83" s="84"/>
      <c r="DH83" s="84"/>
      <c r="DI83" s="84"/>
      <c r="DJ83" s="84"/>
      <c r="DK83" s="84"/>
      <c r="DL83" s="84"/>
      <c r="DM83" s="84"/>
      <c r="DN83" s="84"/>
      <c r="DO83" s="84"/>
      <c r="DP83" s="84"/>
      <c r="DQ83" s="84"/>
      <c r="DR83" s="84"/>
      <c r="DS83" s="84"/>
      <c r="DT83" s="84"/>
      <c r="DU83" s="84"/>
      <c r="DV83" s="84"/>
      <c r="DW83" s="84"/>
      <c r="DX83" s="84"/>
      <c r="DY83" s="84"/>
      <c r="DZ83" s="84"/>
      <c r="EA83" s="84"/>
      <c r="EB83" s="84"/>
      <c r="EC83" s="84"/>
      <c r="ED83" s="84"/>
      <c r="EE83" s="84"/>
      <c r="EF83" s="84"/>
      <c r="EG83" s="84"/>
      <c r="EH83" s="84"/>
      <c r="EI83" s="84"/>
      <c r="EJ83" s="84"/>
      <c r="EK83" s="84"/>
      <c r="EL83" s="84"/>
      <c r="EM83" s="84"/>
      <c r="EN83" s="84"/>
      <c r="EO83" s="84"/>
      <c r="EP83" s="84"/>
      <c r="EQ83" s="84"/>
      <c r="ER83" s="84"/>
      <c r="ES83" s="84"/>
      <c r="ET83" s="84"/>
      <c r="EU83" s="84"/>
      <c r="EV83" s="84"/>
      <c r="EW83" s="84"/>
      <c r="EX83" s="84"/>
      <c r="EY83" s="84"/>
      <c r="EZ83" s="84"/>
      <c r="FA83" s="84"/>
      <c r="FB83" s="84"/>
      <c r="FC83" s="84"/>
      <c r="FD83" s="84"/>
      <c r="FE83" s="84"/>
      <c r="FF83" s="84"/>
      <c r="FG83" s="84"/>
      <c r="FH83" s="84"/>
      <c r="FI83" s="84"/>
      <c r="FJ83" s="84"/>
      <c r="FK83" s="84"/>
      <c r="FL83" s="71"/>
      <c r="FM83" s="71"/>
      <c r="FN83" s="71"/>
      <c r="FO83" s="71"/>
      <c r="FP83" s="71"/>
      <c r="FQ83" s="71"/>
      <c r="FR83" s="71"/>
      <c r="FS83" s="71"/>
      <c r="FT83" s="71"/>
      <c r="FU83" s="71"/>
      <c r="FV83" s="71"/>
      <c r="FW83" s="71"/>
      <c r="FX83" s="71"/>
      <c r="FY83" s="71"/>
      <c r="FZ83" s="71"/>
      <c r="GA83" s="71"/>
      <c r="GB83" s="71"/>
      <c r="GC83" s="71"/>
      <c r="GD83" s="71"/>
      <c r="GE83" s="71"/>
      <c r="GF83" s="71"/>
      <c r="GG83" s="71"/>
      <c r="GH83" s="71"/>
      <c r="GI83" s="71"/>
      <c r="GJ83" s="71"/>
      <c r="GK83" s="71"/>
      <c r="GL83" s="71"/>
      <c r="GM83" s="71"/>
      <c r="GN83" s="71"/>
      <c r="GO83" s="71"/>
      <c r="GP83" s="71"/>
      <c r="GQ83" s="71"/>
      <c r="GR83" s="71"/>
      <c r="GS83" s="71"/>
      <c r="GT83" s="71"/>
      <c r="GU83" s="71"/>
      <c r="GV83" s="71"/>
      <c r="GW83" s="71"/>
      <c r="GX83" s="71"/>
      <c r="GY83" s="71"/>
      <c r="GZ83" s="71"/>
      <c r="HA83" s="71"/>
      <c r="HB83" s="71"/>
      <c r="HC83" s="71"/>
      <c r="HD83" s="71"/>
      <c r="HE83" s="71"/>
      <c r="HF83" s="71"/>
      <c r="HG83" s="71"/>
      <c r="HH83" s="71"/>
      <c r="HI83" s="71"/>
      <c r="HJ83" s="71"/>
      <c r="HK83" s="71"/>
      <c r="HL83" s="71"/>
      <c r="HM83" s="71"/>
      <c r="HN83" s="71"/>
      <c r="HO83" s="71"/>
      <c r="HP83" s="71"/>
      <c r="HQ83" s="71"/>
      <c r="HR83" s="71"/>
      <c r="HS83" s="71"/>
      <c r="HT83" s="71"/>
      <c r="HU83" s="71"/>
      <c r="HV83" s="71"/>
      <c r="HW83" s="71"/>
      <c r="HX83" s="71"/>
      <c r="HY83" s="71"/>
      <c r="HZ83" s="71"/>
    </row>
    <row r="84" spans="1:234" x14ac:dyDescent="0.25">
      <c r="A84" s="92" t="s">
        <v>548</v>
      </c>
      <c r="B84" s="90">
        <f t="shared" si="30"/>
        <v>5740</v>
      </c>
      <c r="C84" s="90">
        <v>0</v>
      </c>
      <c r="D84" s="90">
        <v>0</v>
      </c>
      <c r="E84" s="90">
        <v>5740</v>
      </c>
      <c r="F84" s="90">
        <v>0</v>
      </c>
      <c r="G84" s="90">
        <v>0</v>
      </c>
      <c r="H84" s="90">
        <v>0</v>
      </c>
      <c r="I84" s="90">
        <v>0</v>
      </c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1"/>
      <c r="AK84" s="71"/>
      <c r="AL84" s="71"/>
      <c r="AM84" s="71"/>
      <c r="AN84" s="71"/>
      <c r="AO84" s="71"/>
      <c r="AP84" s="71"/>
      <c r="AQ84" s="71"/>
      <c r="AR84" s="71"/>
      <c r="AS84" s="71"/>
      <c r="AT84" s="71"/>
      <c r="AU84" s="71"/>
      <c r="AV84" s="71"/>
      <c r="AW84" s="71"/>
      <c r="AX84" s="71"/>
      <c r="AY84" s="71"/>
      <c r="AZ84" s="71"/>
      <c r="BA84" s="71"/>
      <c r="BB84" s="71"/>
      <c r="BC84" s="71"/>
      <c r="BD84" s="71"/>
      <c r="BE84" s="71"/>
      <c r="BF84" s="71"/>
      <c r="BG84" s="71"/>
      <c r="BH84" s="71"/>
      <c r="BI84" s="71"/>
      <c r="BJ84" s="71"/>
      <c r="BK84" s="71"/>
      <c r="BL84" s="71"/>
      <c r="BM84" s="71"/>
      <c r="BN84" s="71"/>
      <c r="BO84" s="71"/>
      <c r="BP84" s="71"/>
      <c r="BQ84" s="71"/>
      <c r="BR84" s="71"/>
      <c r="BS84" s="71"/>
      <c r="BT84" s="71"/>
      <c r="BU84" s="71"/>
      <c r="BV84" s="71"/>
      <c r="BW84" s="71"/>
      <c r="BX84" s="71"/>
      <c r="BY84" s="71"/>
      <c r="BZ84" s="71"/>
      <c r="CA84" s="71"/>
      <c r="CB84" s="71"/>
      <c r="CC84" s="71"/>
      <c r="CD84" s="71"/>
      <c r="CE84" s="71"/>
      <c r="CF84" s="71"/>
      <c r="CG84" s="71"/>
      <c r="CH84" s="71"/>
      <c r="CI84" s="71"/>
      <c r="CJ84" s="71"/>
      <c r="CK84" s="71"/>
      <c r="CL84" s="71"/>
      <c r="CM84" s="71"/>
      <c r="CN84" s="71"/>
      <c r="CO84" s="71"/>
      <c r="CP84" s="71"/>
      <c r="CQ84" s="71"/>
      <c r="CR84" s="71"/>
      <c r="CS84" s="71"/>
      <c r="CT84" s="71"/>
      <c r="CU84" s="71"/>
      <c r="CV84" s="71"/>
      <c r="CW84" s="71"/>
      <c r="CX84" s="71"/>
      <c r="CY84" s="71"/>
      <c r="CZ84" s="71"/>
      <c r="DA84" s="71"/>
      <c r="DB84" s="71"/>
      <c r="DC84" s="71"/>
      <c r="DD84" s="71"/>
      <c r="DE84" s="71"/>
      <c r="DF84" s="71"/>
      <c r="DG84" s="71"/>
      <c r="DH84" s="71"/>
      <c r="DI84" s="71"/>
      <c r="DJ84" s="71"/>
      <c r="DK84" s="71"/>
      <c r="DL84" s="71"/>
      <c r="DM84" s="71"/>
      <c r="DN84" s="71"/>
      <c r="DO84" s="71"/>
      <c r="DP84" s="71"/>
      <c r="DQ84" s="71"/>
      <c r="DR84" s="71"/>
      <c r="DS84" s="71"/>
      <c r="DT84" s="71"/>
      <c r="DU84" s="71"/>
      <c r="DV84" s="71"/>
      <c r="DW84" s="71"/>
      <c r="DX84" s="71"/>
      <c r="DY84" s="71"/>
      <c r="DZ84" s="71"/>
      <c r="EA84" s="71"/>
      <c r="EB84" s="71"/>
      <c r="EC84" s="71"/>
      <c r="ED84" s="71"/>
      <c r="EE84" s="71"/>
      <c r="EF84" s="71"/>
      <c r="EG84" s="71"/>
      <c r="EH84" s="71"/>
      <c r="EI84" s="71"/>
      <c r="EJ84" s="71"/>
      <c r="EK84" s="71"/>
      <c r="EL84" s="71"/>
      <c r="EM84" s="71"/>
      <c r="EN84" s="71"/>
      <c r="EO84" s="71"/>
      <c r="EP84" s="71"/>
      <c r="EQ84" s="71"/>
      <c r="ER84" s="71"/>
      <c r="ES84" s="71"/>
      <c r="ET84" s="71"/>
      <c r="EU84" s="71"/>
      <c r="EV84" s="71"/>
      <c r="EW84" s="71"/>
      <c r="EX84" s="71"/>
      <c r="EY84" s="71"/>
      <c r="EZ84" s="71"/>
      <c r="FA84" s="71"/>
      <c r="FB84" s="71"/>
      <c r="FC84" s="71"/>
      <c r="FD84" s="71"/>
      <c r="FE84" s="71"/>
      <c r="FF84" s="71"/>
      <c r="FG84" s="71"/>
      <c r="FH84" s="71"/>
      <c r="FI84" s="71"/>
      <c r="FJ84" s="71"/>
      <c r="FK84" s="71"/>
      <c r="FL84" s="71"/>
      <c r="FM84" s="71"/>
      <c r="FN84" s="71"/>
      <c r="FO84" s="71"/>
      <c r="FP84" s="71"/>
      <c r="FQ84" s="71"/>
      <c r="FR84" s="71"/>
      <c r="FS84" s="71"/>
      <c r="FT84" s="71"/>
      <c r="FU84" s="71"/>
      <c r="FV84" s="71"/>
      <c r="FW84" s="71"/>
      <c r="FX84" s="71"/>
      <c r="FY84" s="71"/>
      <c r="FZ84" s="71"/>
      <c r="GA84" s="71"/>
      <c r="GB84" s="71"/>
      <c r="GC84" s="71"/>
      <c r="GD84" s="71"/>
      <c r="GE84" s="71"/>
      <c r="GF84" s="71"/>
      <c r="GG84" s="71"/>
      <c r="GH84" s="71"/>
      <c r="GI84" s="71"/>
      <c r="GJ84" s="71"/>
      <c r="GK84" s="71"/>
      <c r="GL84" s="71"/>
      <c r="GM84" s="71"/>
      <c r="GN84" s="71"/>
      <c r="GO84" s="71"/>
      <c r="GP84" s="71"/>
      <c r="GQ84" s="71"/>
      <c r="GR84" s="71"/>
      <c r="GS84" s="71"/>
      <c r="GT84" s="71"/>
      <c r="GU84" s="71"/>
      <c r="GV84" s="71"/>
      <c r="GW84" s="71"/>
      <c r="GX84" s="71"/>
      <c r="GY84" s="71"/>
      <c r="GZ84" s="71"/>
      <c r="HA84" s="71"/>
      <c r="HB84" s="71"/>
      <c r="HC84" s="71"/>
      <c r="HD84" s="71"/>
      <c r="HE84" s="71"/>
      <c r="HF84" s="71"/>
      <c r="HG84" s="71"/>
      <c r="HH84" s="71"/>
      <c r="HI84" s="71"/>
      <c r="HJ84" s="71"/>
      <c r="HK84" s="71"/>
      <c r="HL84" s="71"/>
      <c r="HM84" s="71"/>
      <c r="HN84" s="71"/>
      <c r="HO84" s="71"/>
      <c r="HP84" s="71"/>
      <c r="HQ84" s="71"/>
      <c r="HR84" s="71"/>
      <c r="HS84" s="71"/>
      <c r="HT84" s="71"/>
      <c r="HU84" s="71"/>
      <c r="HV84" s="71"/>
      <c r="HW84" s="71"/>
      <c r="HX84" s="71"/>
      <c r="HY84" s="71"/>
      <c r="HZ84" s="71"/>
    </row>
    <row r="85" spans="1:234" x14ac:dyDescent="0.25">
      <c r="A85" s="92" t="s">
        <v>549</v>
      </c>
      <c r="B85" s="90">
        <f t="shared" si="30"/>
        <v>7557</v>
      </c>
      <c r="C85" s="90">
        <v>0</v>
      </c>
      <c r="D85" s="90">
        <v>0</v>
      </c>
      <c r="E85" s="90">
        <f>5000+2557</f>
        <v>7557</v>
      </c>
      <c r="F85" s="90">
        <v>0</v>
      </c>
      <c r="G85" s="90">
        <v>0</v>
      </c>
      <c r="H85" s="90">
        <v>0</v>
      </c>
      <c r="I85" s="90">
        <v>0</v>
      </c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  <c r="AA85" s="71"/>
      <c r="AB85" s="71"/>
      <c r="AC85" s="71"/>
      <c r="AD85" s="71"/>
      <c r="AE85" s="71"/>
      <c r="AF85" s="71"/>
      <c r="AG85" s="71"/>
      <c r="AH85" s="71"/>
      <c r="AI85" s="71"/>
      <c r="AJ85" s="71"/>
      <c r="AK85" s="71"/>
      <c r="AL85" s="71"/>
      <c r="AM85" s="71"/>
      <c r="AN85" s="71"/>
      <c r="AO85" s="71"/>
      <c r="AP85" s="71"/>
      <c r="AQ85" s="71"/>
      <c r="AR85" s="71"/>
      <c r="AS85" s="71"/>
      <c r="AT85" s="71"/>
      <c r="AU85" s="71"/>
      <c r="AV85" s="71"/>
      <c r="AW85" s="71"/>
      <c r="AX85" s="71"/>
      <c r="AY85" s="71"/>
      <c r="AZ85" s="71"/>
      <c r="BA85" s="71"/>
      <c r="BB85" s="71"/>
      <c r="BC85" s="71"/>
      <c r="BD85" s="71"/>
      <c r="BE85" s="71"/>
      <c r="BF85" s="71"/>
      <c r="BG85" s="71"/>
      <c r="BH85" s="71"/>
      <c r="BI85" s="71"/>
      <c r="BJ85" s="71"/>
      <c r="BK85" s="71"/>
      <c r="BL85" s="71"/>
      <c r="BM85" s="71"/>
      <c r="BN85" s="71"/>
      <c r="BO85" s="71"/>
      <c r="BP85" s="71"/>
      <c r="BQ85" s="71"/>
      <c r="BR85" s="71"/>
      <c r="BS85" s="71"/>
      <c r="BT85" s="71"/>
      <c r="BU85" s="71"/>
      <c r="BV85" s="71"/>
      <c r="BW85" s="71"/>
      <c r="BX85" s="71"/>
      <c r="BY85" s="71"/>
      <c r="BZ85" s="71"/>
      <c r="CA85" s="71"/>
      <c r="CB85" s="71"/>
      <c r="CC85" s="71"/>
      <c r="CD85" s="71"/>
      <c r="CE85" s="71"/>
      <c r="CF85" s="71"/>
      <c r="CG85" s="71"/>
      <c r="CH85" s="71"/>
      <c r="CI85" s="71"/>
      <c r="CJ85" s="71"/>
      <c r="CK85" s="71"/>
      <c r="CL85" s="71"/>
      <c r="CM85" s="71"/>
      <c r="CN85" s="71"/>
      <c r="CO85" s="71"/>
      <c r="CP85" s="71"/>
      <c r="CQ85" s="71"/>
      <c r="CR85" s="71"/>
      <c r="CS85" s="71"/>
      <c r="CT85" s="71"/>
      <c r="CU85" s="71"/>
      <c r="CV85" s="71"/>
      <c r="CW85" s="71"/>
      <c r="CX85" s="71"/>
      <c r="CY85" s="71"/>
      <c r="CZ85" s="71"/>
      <c r="DA85" s="71"/>
      <c r="DB85" s="71"/>
      <c r="DC85" s="71"/>
      <c r="DD85" s="71"/>
      <c r="DE85" s="71"/>
      <c r="DF85" s="71"/>
      <c r="DG85" s="71"/>
      <c r="DH85" s="71"/>
      <c r="DI85" s="71"/>
      <c r="DJ85" s="71"/>
      <c r="DK85" s="71"/>
      <c r="DL85" s="71"/>
      <c r="DM85" s="71"/>
      <c r="DN85" s="71"/>
      <c r="DO85" s="71"/>
      <c r="DP85" s="71"/>
      <c r="DQ85" s="71"/>
      <c r="DR85" s="71"/>
      <c r="DS85" s="71"/>
      <c r="DT85" s="71"/>
      <c r="DU85" s="71"/>
      <c r="DV85" s="71"/>
      <c r="DW85" s="71"/>
      <c r="DX85" s="71"/>
      <c r="DY85" s="71"/>
      <c r="DZ85" s="71"/>
      <c r="EA85" s="71"/>
      <c r="EB85" s="71"/>
      <c r="EC85" s="71"/>
      <c r="ED85" s="71"/>
      <c r="EE85" s="71"/>
      <c r="EF85" s="71"/>
      <c r="EG85" s="71"/>
      <c r="EH85" s="71"/>
      <c r="EI85" s="71"/>
      <c r="EJ85" s="71"/>
      <c r="EK85" s="71"/>
      <c r="EL85" s="71"/>
      <c r="EM85" s="71"/>
      <c r="EN85" s="71"/>
      <c r="EO85" s="71"/>
      <c r="EP85" s="71"/>
      <c r="EQ85" s="71"/>
      <c r="ER85" s="71"/>
      <c r="ES85" s="71"/>
      <c r="ET85" s="71"/>
      <c r="EU85" s="71"/>
      <c r="EV85" s="71"/>
      <c r="EW85" s="71"/>
      <c r="EX85" s="71"/>
      <c r="EY85" s="71"/>
      <c r="EZ85" s="71"/>
      <c r="FA85" s="71"/>
      <c r="FB85" s="71"/>
      <c r="FC85" s="71"/>
      <c r="FD85" s="71"/>
      <c r="FE85" s="71"/>
      <c r="FF85" s="71"/>
      <c r="FG85" s="71"/>
      <c r="FH85" s="71"/>
      <c r="FI85" s="71"/>
      <c r="FJ85" s="71"/>
      <c r="FK85" s="71"/>
      <c r="FL85" s="71"/>
      <c r="FM85" s="71"/>
      <c r="FN85" s="71"/>
      <c r="FO85" s="71"/>
      <c r="FP85" s="71"/>
      <c r="FQ85" s="71"/>
      <c r="FR85" s="71"/>
      <c r="FS85" s="71"/>
      <c r="FT85" s="71"/>
      <c r="FU85" s="71"/>
      <c r="FV85" s="71"/>
      <c r="FW85" s="71"/>
      <c r="FX85" s="71"/>
      <c r="FY85" s="71"/>
      <c r="FZ85" s="71"/>
      <c r="GA85" s="71"/>
      <c r="GB85" s="71"/>
      <c r="GC85" s="71"/>
      <c r="GD85" s="71"/>
      <c r="GE85" s="71"/>
      <c r="GF85" s="71"/>
      <c r="GG85" s="71"/>
      <c r="GH85" s="71"/>
      <c r="GI85" s="71"/>
      <c r="GJ85" s="71"/>
      <c r="GK85" s="71"/>
      <c r="GL85" s="71"/>
      <c r="GM85" s="71"/>
      <c r="GN85" s="71"/>
      <c r="GO85" s="71"/>
      <c r="GP85" s="71"/>
      <c r="GQ85" s="71"/>
      <c r="GR85" s="71"/>
      <c r="GS85" s="71"/>
      <c r="GT85" s="71"/>
      <c r="GU85" s="71"/>
      <c r="GV85" s="71"/>
      <c r="GW85" s="71"/>
      <c r="GX85" s="71"/>
      <c r="GY85" s="71"/>
      <c r="GZ85" s="71"/>
      <c r="HA85" s="71"/>
      <c r="HB85" s="71"/>
      <c r="HC85" s="71"/>
      <c r="HD85" s="71"/>
      <c r="HE85" s="71"/>
      <c r="HF85" s="71"/>
      <c r="HG85" s="71"/>
      <c r="HH85" s="71"/>
      <c r="HI85" s="71"/>
      <c r="HJ85" s="71"/>
      <c r="HK85" s="71"/>
      <c r="HL85" s="71"/>
      <c r="HM85" s="71"/>
      <c r="HN85" s="71"/>
      <c r="HO85" s="71"/>
      <c r="HP85" s="71"/>
      <c r="HQ85" s="71"/>
      <c r="HR85" s="71"/>
      <c r="HS85" s="71"/>
      <c r="HT85" s="71"/>
      <c r="HU85" s="71"/>
      <c r="HV85" s="71"/>
      <c r="HW85" s="71"/>
      <c r="HX85" s="71"/>
      <c r="HY85" s="71"/>
      <c r="HZ85" s="71"/>
    </row>
    <row r="86" spans="1:234" x14ac:dyDescent="0.25">
      <c r="A86" s="85" t="s">
        <v>512</v>
      </c>
      <c r="B86" s="86">
        <f t="shared" si="30"/>
        <v>254745</v>
      </c>
      <c r="C86" s="86">
        <f t="shared" ref="C86:I86" si="35">SUM(C87:C87)</f>
        <v>0</v>
      </c>
      <c r="D86" s="86">
        <f t="shared" si="35"/>
        <v>0</v>
      </c>
      <c r="E86" s="86">
        <f t="shared" si="35"/>
        <v>0</v>
      </c>
      <c r="F86" s="86">
        <f t="shared" si="35"/>
        <v>254745</v>
      </c>
      <c r="G86" s="86">
        <f t="shared" si="35"/>
        <v>0</v>
      </c>
      <c r="H86" s="86">
        <f t="shared" si="35"/>
        <v>0</v>
      </c>
      <c r="I86" s="86">
        <f t="shared" si="35"/>
        <v>0</v>
      </c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4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/>
      <c r="AG86" s="84"/>
      <c r="AH86" s="84"/>
      <c r="AI86" s="84"/>
      <c r="AJ86" s="84"/>
      <c r="AK86" s="84"/>
      <c r="AL86" s="84"/>
      <c r="AM86" s="84"/>
      <c r="AN86" s="84"/>
      <c r="AO86" s="84"/>
      <c r="AP86" s="84"/>
      <c r="AQ86" s="84"/>
      <c r="AR86" s="84"/>
      <c r="AS86" s="84"/>
      <c r="AT86" s="84"/>
      <c r="AU86" s="84"/>
      <c r="AV86" s="84"/>
      <c r="AW86" s="84"/>
      <c r="AX86" s="84"/>
      <c r="AY86" s="84"/>
      <c r="AZ86" s="84"/>
      <c r="BA86" s="84"/>
      <c r="BB86" s="84"/>
      <c r="BC86" s="84"/>
      <c r="BD86" s="84"/>
      <c r="BE86" s="84"/>
      <c r="BF86" s="84"/>
      <c r="BG86" s="84"/>
      <c r="BH86" s="84"/>
      <c r="BI86" s="84"/>
      <c r="BJ86" s="84"/>
      <c r="BK86" s="84"/>
      <c r="BL86" s="84"/>
      <c r="BM86" s="84"/>
      <c r="BN86" s="84"/>
      <c r="BO86" s="84"/>
      <c r="BP86" s="84"/>
      <c r="BQ86" s="84"/>
      <c r="BR86" s="84"/>
      <c r="BS86" s="84"/>
      <c r="BT86" s="84"/>
      <c r="BU86" s="84"/>
      <c r="BV86" s="84"/>
      <c r="BW86" s="84"/>
      <c r="BX86" s="84"/>
      <c r="BY86" s="84"/>
      <c r="BZ86" s="84"/>
      <c r="CA86" s="84"/>
      <c r="CB86" s="84"/>
      <c r="CC86" s="84"/>
      <c r="CD86" s="84"/>
      <c r="CE86" s="84"/>
      <c r="CF86" s="84"/>
      <c r="CG86" s="84"/>
      <c r="CH86" s="84"/>
      <c r="CI86" s="84"/>
      <c r="CJ86" s="84"/>
      <c r="CK86" s="84"/>
      <c r="CL86" s="84"/>
      <c r="CM86" s="84"/>
      <c r="CN86" s="84"/>
      <c r="CO86" s="84"/>
      <c r="CP86" s="84"/>
      <c r="CQ86" s="84"/>
      <c r="CR86" s="84"/>
      <c r="CS86" s="84"/>
      <c r="CT86" s="84"/>
      <c r="CU86" s="84"/>
      <c r="CV86" s="84"/>
      <c r="CW86" s="84"/>
      <c r="CX86" s="84"/>
      <c r="CY86" s="84"/>
      <c r="CZ86" s="84"/>
      <c r="DA86" s="84"/>
      <c r="DB86" s="84"/>
      <c r="DC86" s="84"/>
      <c r="DD86" s="84"/>
      <c r="DE86" s="84"/>
      <c r="DF86" s="84"/>
      <c r="DG86" s="84"/>
      <c r="DH86" s="84"/>
      <c r="DI86" s="84"/>
      <c r="DJ86" s="84"/>
      <c r="DK86" s="84"/>
      <c r="DL86" s="84"/>
      <c r="DM86" s="84"/>
      <c r="DN86" s="84"/>
      <c r="DO86" s="84"/>
      <c r="DP86" s="84"/>
      <c r="DQ86" s="84"/>
      <c r="DR86" s="84"/>
      <c r="DS86" s="84"/>
      <c r="DT86" s="84"/>
      <c r="DU86" s="84"/>
      <c r="DV86" s="84"/>
      <c r="DW86" s="84"/>
      <c r="DX86" s="84"/>
      <c r="DY86" s="84"/>
      <c r="DZ86" s="84"/>
      <c r="EA86" s="84"/>
      <c r="EB86" s="84"/>
      <c r="EC86" s="84"/>
      <c r="ED86" s="84"/>
      <c r="EE86" s="84"/>
      <c r="EF86" s="84"/>
      <c r="EG86" s="84"/>
      <c r="EH86" s="84"/>
      <c r="EI86" s="84"/>
      <c r="EJ86" s="84"/>
      <c r="EK86" s="84"/>
      <c r="EL86" s="84"/>
      <c r="EM86" s="84"/>
      <c r="EN86" s="84"/>
      <c r="EO86" s="84"/>
      <c r="EP86" s="84"/>
      <c r="EQ86" s="84"/>
      <c r="ER86" s="84"/>
      <c r="ES86" s="84"/>
      <c r="ET86" s="84"/>
      <c r="EU86" s="84"/>
      <c r="EV86" s="84"/>
      <c r="EW86" s="84"/>
      <c r="EX86" s="84"/>
      <c r="EY86" s="84"/>
      <c r="EZ86" s="84"/>
      <c r="FA86" s="84"/>
      <c r="FB86" s="84"/>
      <c r="FC86" s="84"/>
      <c r="FD86" s="84"/>
      <c r="FE86" s="84"/>
      <c r="FF86" s="84"/>
      <c r="FG86" s="84"/>
      <c r="FH86" s="84"/>
      <c r="FI86" s="84"/>
      <c r="FJ86" s="84"/>
      <c r="FK86" s="84"/>
      <c r="FL86" s="71"/>
      <c r="FM86" s="71"/>
      <c r="FN86" s="71"/>
      <c r="FO86" s="71"/>
      <c r="FP86" s="71"/>
      <c r="FQ86" s="71"/>
      <c r="FR86" s="71"/>
      <c r="FS86" s="71"/>
      <c r="FT86" s="71"/>
      <c r="FU86" s="71"/>
      <c r="FV86" s="71"/>
      <c r="FW86" s="71"/>
      <c r="FX86" s="71"/>
      <c r="FY86" s="71"/>
      <c r="FZ86" s="71"/>
      <c r="GA86" s="71"/>
      <c r="GB86" s="71"/>
      <c r="GC86" s="71"/>
      <c r="GD86" s="71"/>
      <c r="GE86" s="71"/>
      <c r="GF86" s="71"/>
      <c r="GG86" s="71"/>
      <c r="GH86" s="71"/>
      <c r="GI86" s="71"/>
      <c r="GJ86" s="71"/>
      <c r="GK86" s="71"/>
      <c r="GL86" s="71"/>
      <c r="GM86" s="71"/>
      <c r="GN86" s="71"/>
      <c r="GO86" s="71"/>
      <c r="GP86" s="71"/>
      <c r="GQ86" s="71"/>
      <c r="GR86" s="71"/>
      <c r="GS86" s="71"/>
      <c r="GT86" s="71"/>
      <c r="GU86" s="71"/>
      <c r="GV86" s="71"/>
      <c r="GW86" s="71"/>
      <c r="GX86" s="71"/>
      <c r="GY86" s="71"/>
      <c r="GZ86" s="71"/>
      <c r="HA86" s="71"/>
      <c r="HB86" s="71"/>
      <c r="HC86" s="71"/>
      <c r="HD86" s="71"/>
      <c r="HE86" s="71"/>
      <c r="HF86" s="71"/>
      <c r="HG86" s="71"/>
      <c r="HH86" s="71"/>
      <c r="HI86" s="71"/>
      <c r="HJ86" s="71"/>
      <c r="HK86" s="71"/>
      <c r="HL86" s="71"/>
      <c r="HM86" s="71"/>
      <c r="HN86" s="71"/>
      <c r="HO86" s="71"/>
      <c r="HP86" s="71"/>
      <c r="HQ86" s="71"/>
      <c r="HR86" s="71"/>
      <c r="HS86" s="71"/>
      <c r="HT86" s="71"/>
      <c r="HU86" s="71"/>
      <c r="HV86" s="71"/>
      <c r="HW86" s="71"/>
      <c r="HX86" s="71"/>
      <c r="HY86" s="71"/>
      <c r="HZ86" s="71"/>
    </row>
    <row r="87" spans="1:234" ht="47.25" x14ac:dyDescent="0.25">
      <c r="A87" s="92" t="s">
        <v>550</v>
      </c>
      <c r="B87" s="90">
        <f t="shared" si="30"/>
        <v>254745</v>
      </c>
      <c r="C87" s="90">
        <v>0</v>
      </c>
      <c r="D87" s="90">
        <v>0</v>
      </c>
      <c r="E87" s="90">
        <v>0</v>
      </c>
      <c r="F87" s="90">
        <v>254745</v>
      </c>
      <c r="G87" s="90">
        <v>0</v>
      </c>
      <c r="H87" s="90">
        <v>0</v>
      </c>
      <c r="I87" s="90">
        <v>0</v>
      </c>
      <c r="J87" s="71"/>
      <c r="K87" s="71"/>
      <c r="L87" s="71"/>
      <c r="M87" s="71"/>
      <c r="N87" s="71"/>
      <c r="O87" s="71"/>
      <c r="P87" s="71"/>
      <c r="Q87" s="71"/>
      <c r="R87" s="71"/>
      <c r="S87" s="71"/>
      <c r="T87" s="71"/>
      <c r="U87" s="71"/>
      <c r="V87" s="71"/>
      <c r="W87" s="71"/>
      <c r="X87" s="71"/>
      <c r="Y87" s="71"/>
      <c r="Z87" s="71"/>
      <c r="AA87" s="71"/>
      <c r="AB87" s="71"/>
      <c r="AC87" s="71"/>
      <c r="AD87" s="71"/>
      <c r="AE87" s="71"/>
      <c r="AF87" s="71"/>
      <c r="AG87" s="71"/>
      <c r="AH87" s="71"/>
      <c r="AI87" s="71"/>
      <c r="AJ87" s="71"/>
      <c r="AK87" s="71"/>
      <c r="AL87" s="71"/>
      <c r="AM87" s="71"/>
      <c r="AN87" s="71"/>
      <c r="AO87" s="71"/>
      <c r="AP87" s="71"/>
      <c r="AQ87" s="71"/>
      <c r="AR87" s="71"/>
      <c r="AS87" s="71"/>
      <c r="AT87" s="71"/>
      <c r="AU87" s="71"/>
      <c r="AV87" s="71"/>
      <c r="AW87" s="71"/>
      <c r="AX87" s="71"/>
      <c r="AY87" s="71"/>
      <c r="AZ87" s="71"/>
      <c r="BA87" s="71"/>
      <c r="BB87" s="71"/>
      <c r="BC87" s="71"/>
      <c r="BD87" s="71"/>
      <c r="BE87" s="71"/>
      <c r="BF87" s="71"/>
      <c r="BG87" s="71"/>
      <c r="BH87" s="71"/>
      <c r="BI87" s="71"/>
      <c r="BJ87" s="71"/>
      <c r="BK87" s="71"/>
      <c r="BL87" s="71"/>
      <c r="BM87" s="71"/>
      <c r="BN87" s="71"/>
      <c r="BO87" s="71"/>
      <c r="BP87" s="71"/>
      <c r="BQ87" s="71"/>
      <c r="BR87" s="71"/>
      <c r="BS87" s="71"/>
      <c r="BT87" s="71"/>
      <c r="BU87" s="71"/>
      <c r="BV87" s="71"/>
      <c r="BW87" s="71"/>
      <c r="BX87" s="71"/>
      <c r="BY87" s="71"/>
      <c r="BZ87" s="71"/>
      <c r="CA87" s="71"/>
      <c r="CB87" s="71"/>
      <c r="CC87" s="71"/>
      <c r="CD87" s="71"/>
      <c r="CE87" s="71"/>
      <c r="CF87" s="71"/>
      <c r="CG87" s="71"/>
      <c r="CH87" s="71"/>
      <c r="CI87" s="71"/>
      <c r="CJ87" s="71"/>
      <c r="CK87" s="71"/>
      <c r="CL87" s="71"/>
      <c r="CM87" s="71"/>
      <c r="CN87" s="71"/>
      <c r="CO87" s="71"/>
      <c r="CP87" s="71"/>
      <c r="CQ87" s="71"/>
      <c r="CR87" s="71"/>
      <c r="CS87" s="71"/>
      <c r="CT87" s="71"/>
      <c r="CU87" s="71"/>
      <c r="CV87" s="71"/>
      <c r="CW87" s="71"/>
      <c r="CX87" s="71"/>
      <c r="CY87" s="71"/>
      <c r="CZ87" s="71"/>
      <c r="DA87" s="71"/>
      <c r="DB87" s="71"/>
      <c r="DC87" s="71"/>
      <c r="DD87" s="71"/>
      <c r="DE87" s="71"/>
      <c r="DF87" s="71"/>
      <c r="DG87" s="71"/>
      <c r="DH87" s="71"/>
      <c r="DI87" s="71"/>
      <c r="DJ87" s="71"/>
      <c r="DK87" s="71"/>
      <c r="DL87" s="71"/>
      <c r="DM87" s="71"/>
      <c r="DN87" s="71"/>
      <c r="DO87" s="71"/>
      <c r="DP87" s="71"/>
      <c r="DQ87" s="71"/>
      <c r="DR87" s="71"/>
      <c r="DS87" s="71"/>
      <c r="DT87" s="71"/>
      <c r="DU87" s="71"/>
      <c r="DV87" s="71"/>
      <c r="DW87" s="71"/>
      <c r="DX87" s="71"/>
      <c r="DY87" s="71"/>
      <c r="DZ87" s="71"/>
      <c r="EA87" s="71"/>
      <c r="EB87" s="71"/>
      <c r="EC87" s="71"/>
      <c r="ED87" s="71"/>
      <c r="EE87" s="71"/>
      <c r="EF87" s="71"/>
      <c r="EG87" s="71"/>
      <c r="EH87" s="71"/>
      <c r="EI87" s="71"/>
      <c r="EJ87" s="71"/>
      <c r="EK87" s="71"/>
      <c r="EL87" s="71"/>
      <c r="EM87" s="71"/>
      <c r="EN87" s="71"/>
      <c r="EO87" s="71"/>
      <c r="EP87" s="71"/>
      <c r="EQ87" s="71"/>
      <c r="ER87" s="71"/>
      <c r="ES87" s="71"/>
      <c r="ET87" s="71"/>
      <c r="EU87" s="71"/>
      <c r="EV87" s="71"/>
      <c r="EW87" s="71"/>
      <c r="EX87" s="71"/>
      <c r="EY87" s="71"/>
      <c r="EZ87" s="71"/>
      <c r="FA87" s="71"/>
      <c r="FB87" s="71"/>
      <c r="FC87" s="71"/>
      <c r="FD87" s="71"/>
      <c r="FE87" s="71"/>
      <c r="FF87" s="71"/>
      <c r="FG87" s="71"/>
      <c r="FH87" s="71"/>
      <c r="FI87" s="71"/>
      <c r="FJ87" s="71"/>
      <c r="FK87" s="71"/>
      <c r="FL87" s="71"/>
      <c r="FM87" s="71"/>
      <c r="FN87" s="71"/>
      <c r="FO87" s="71"/>
      <c r="FP87" s="71"/>
      <c r="FQ87" s="71"/>
      <c r="FR87" s="71"/>
      <c r="FS87" s="71"/>
      <c r="FT87" s="71"/>
      <c r="FU87" s="71"/>
      <c r="FV87" s="71"/>
      <c r="FW87" s="71"/>
      <c r="FX87" s="71"/>
      <c r="FY87" s="71"/>
      <c r="FZ87" s="71"/>
      <c r="GA87" s="71"/>
      <c r="GB87" s="71"/>
      <c r="GC87" s="71"/>
      <c r="GD87" s="71"/>
      <c r="GE87" s="71"/>
      <c r="GF87" s="71"/>
      <c r="GG87" s="71"/>
      <c r="GH87" s="71"/>
      <c r="GI87" s="71"/>
      <c r="GJ87" s="71"/>
      <c r="GK87" s="71"/>
      <c r="GL87" s="71"/>
      <c r="GM87" s="71"/>
      <c r="GN87" s="71"/>
      <c r="GO87" s="71"/>
      <c r="GP87" s="71"/>
      <c r="GQ87" s="71"/>
      <c r="GR87" s="71"/>
      <c r="GS87" s="71"/>
      <c r="GT87" s="71"/>
      <c r="GU87" s="71"/>
      <c r="GV87" s="71"/>
      <c r="GW87" s="71"/>
      <c r="GX87" s="71"/>
      <c r="GY87" s="71"/>
      <c r="GZ87" s="71"/>
      <c r="HA87" s="71"/>
      <c r="HB87" s="71"/>
      <c r="HC87" s="71"/>
      <c r="HD87" s="71"/>
      <c r="HE87" s="71"/>
      <c r="HF87" s="71"/>
      <c r="HG87" s="71"/>
      <c r="HH87" s="71"/>
      <c r="HI87" s="71"/>
      <c r="HJ87" s="71"/>
      <c r="HK87" s="71"/>
      <c r="HL87" s="71"/>
      <c r="HM87" s="71"/>
      <c r="HN87" s="71"/>
      <c r="HO87" s="71"/>
      <c r="HP87" s="71"/>
      <c r="HQ87" s="71"/>
      <c r="HR87" s="71"/>
      <c r="HS87" s="71"/>
      <c r="HT87" s="71"/>
      <c r="HU87" s="71"/>
      <c r="HV87" s="71"/>
      <c r="HW87" s="71"/>
      <c r="HX87" s="71"/>
      <c r="HY87" s="71"/>
      <c r="HZ87" s="71"/>
    </row>
    <row r="88" spans="1:234" x14ac:dyDescent="0.25">
      <c r="A88" s="85" t="s">
        <v>540</v>
      </c>
      <c r="B88" s="86">
        <f t="shared" si="30"/>
        <v>5795</v>
      </c>
      <c r="C88" s="86">
        <f t="shared" ref="C88:I88" si="36">SUM(C89:C89)</f>
        <v>0</v>
      </c>
      <c r="D88" s="86">
        <f t="shared" si="36"/>
        <v>0</v>
      </c>
      <c r="E88" s="86">
        <f t="shared" si="36"/>
        <v>0</v>
      </c>
      <c r="F88" s="86">
        <f t="shared" si="36"/>
        <v>0</v>
      </c>
      <c r="G88" s="86">
        <f t="shared" si="36"/>
        <v>0</v>
      </c>
      <c r="H88" s="86">
        <f t="shared" si="36"/>
        <v>5795</v>
      </c>
      <c r="I88" s="86">
        <f t="shared" si="36"/>
        <v>0</v>
      </c>
      <c r="J88" s="84"/>
      <c r="K88" s="84"/>
      <c r="L88" s="84"/>
      <c r="M88" s="84"/>
      <c r="N88" s="84"/>
      <c r="O88" s="84"/>
      <c r="P88" s="84"/>
      <c r="Q88" s="84"/>
      <c r="R88" s="84"/>
      <c r="S88" s="84"/>
      <c r="T88" s="84"/>
      <c r="U88" s="84"/>
      <c r="V88" s="84"/>
      <c r="W88" s="84"/>
      <c r="X88" s="84"/>
      <c r="Y88" s="84"/>
      <c r="Z88" s="84"/>
      <c r="AA88" s="84"/>
      <c r="AB88" s="84"/>
      <c r="AC88" s="84"/>
      <c r="AD88" s="84"/>
      <c r="AE88" s="84"/>
      <c r="AF88" s="84"/>
      <c r="AG88" s="84"/>
      <c r="AH88" s="84"/>
      <c r="AI88" s="84"/>
      <c r="AJ88" s="84"/>
      <c r="AK88" s="84"/>
      <c r="AL88" s="84"/>
      <c r="AM88" s="84"/>
      <c r="AN88" s="84"/>
      <c r="AO88" s="84"/>
      <c r="AP88" s="84"/>
      <c r="AQ88" s="84"/>
      <c r="AR88" s="84"/>
      <c r="AS88" s="84"/>
      <c r="AT88" s="84"/>
      <c r="AU88" s="84"/>
      <c r="AV88" s="84"/>
      <c r="AW88" s="84"/>
      <c r="AX88" s="84"/>
      <c r="AY88" s="84"/>
      <c r="AZ88" s="84"/>
      <c r="BA88" s="84"/>
      <c r="BB88" s="84"/>
      <c r="BC88" s="84"/>
      <c r="BD88" s="84"/>
      <c r="BE88" s="84"/>
      <c r="BF88" s="84"/>
      <c r="BG88" s="84"/>
      <c r="BH88" s="84"/>
      <c r="BI88" s="84"/>
      <c r="BJ88" s="84"/>
      <c r="BK88" s="84"/>
      <c r="BL88" s="84"/>
      <c r="BM88" s="84"/>
      <c r="BN88" s="84"/>
      <c r="BO88" s="84"/>
      <c r="BP88" s="84"/>
      <c r="BQ88" s="84"/>
      <c r="BR88" s="84"/>
      <c r="BS88" s="84"/>
      <c r="BT88" s="84"/>
      <c r="BU88" s="84"/>
      <c r="BV88" s="84"/>
      <c r="BW88" s="84"/>
      <c r="BX88" s="84"/>
      <c r="BY88" s="84"/>
      <c r="BZ88" s="84"/>
      <c r="CA88" s="84"/>
      <c r="CB88" s="84"/>
      <c r="CC88" s="84"/>
      <c r="CD88" s="84"/>
      <c r="CE88" s="84"/>
      <c r="CF88" s="84"/>
      <c r="CG88" s="84"/>
      <c r="CH88" s="84"/>
      <c r="CI88" s="84"/>
      <c r="CJ88" s="84"/>
      <c r="CK88" s="84"/>
      <c r="CL88" s="84"/>
      <c r="CM88" s="84"/>
      <c r="CN88" s="84"/>
      <c r="CO88" s="84"/>
      <c r="CP88" s="84"/>
      <c r="CQ88" s="84"/>
      <c r="CR88" s="84"/>
      <c r="CS88" s="84"/>
      <c r="CT88" s="84"/>
      <c r="CU88" s="84"/>
      <c r="CV88" s="84"/>
      <c r="CW88" s="84"/>
      <c r="CX88" s="84"/>
      <c r="CY88" s="84"/>
      <c r="CZ88" s="84"/>
      <c r="DA88" s="84"/>
      <c r="DB88" s="84"/>
      <c r="DC88" s="84"/>
      <c r="DD88" s="84"/>
      <c r="DE88" s="84"/>
      <c r="DF88" s="84"/>
      <c r="DG88" s="84"/>
      <c r="DH88" s="84"/>
      <c r="DI88" s="84"/>
      <c r="DJ88" s="84"/>
      <c r="DK88" s="84"/>
      <c r="DL88" s="84"/>
      <c r="DM88" s="84"/>
      <c r="DN88" s="84"/>
      <c r="DO88" s="84"/>
      <c r="DP88" s="84"/>
      <c r="DQ88" s="84"/>
      <c r="DR88" s="84"/>
      <c r="DS88" s="84"/>
      <c r="DT88" s="84"/>
      <c r="DU88" s="84"/>
      <c r="DV88" s="84"/>
      <c r="DW88" s="84"/>
      <c r="DX88" s="84"/>
      <c r="DY88" s="84"/>
      <c r="DZ88" s="84"/>
      <c r="EA88" s="84"/>
      <c r="EB88" s="84"/>
      <c r="EC88" s="84"/>
      <c r="ED88" s="84"/>
      <c r="EE88" s="84"/>
      <c r="EF88" s="84"/>
      <c r="EG88" s="84"/>
      <c r="EH88" s="84"/>
      <c r="EI88" s="84"/>
      <c r="EJ88" s="84"/>
      <c r="EK88" s="84"/>
      <c r="EL88" s="84"/>
      <c r="EM88" s="84"/>
      <c r="EN88" s="84"/>
      <c r="EO88" s="84"/>
      <c r="EP88" s="84"/>
      <c r="EQ88" s="84"/>
      <c r="ER88" s="84"/>
      <c r="ES88" s="84"/>
      <c r="ET88" s="84"/>
      <c r="EU88" s="84"/>
      <c r="EV88" s="84"/>
      <c r="EW88" s="84"/>
      <c r="EX88" s="84"/>
      <c r="EY88" s="84"/>
      <c r="EZ88" s="84"/>
      <c r="FA88" s="84"/>
      <c r="FB88" s="84"/>
      <c r="FC88" s="84"/>
      <c r="FD88" s="84"/>
      <c r="FE88" s="84"/>
      <c r="FF88" s="84"/>
      <c r="FG88" s="84"/>
      <c r="FH88" s="84"/>
      <c r="FI88" s="84"/>
      <c r="FJ88" s="84"/>
      <c r="FK88" s="84"/>
      <c r="FL88" s="71"/>
      <c r="FM88" s="71"/>
      <c r="FN88" s="71"/>
      <c r="FO88" s="71"/>
      <c r="FP88" s="71"/>
      <c r="FQ88" s="71"/>
      <c r="FR88" s="71"/>
      <c r="FS88" s="71"/>
      <c r="FT88" s="71"/>
      <c r="FU88" s="71"/>
      <c r="FV88" s="71"/>
      <c r="FW88" s="71"/>
      <c r="FX88" s="71"/>
      <c r="FY88" s="71"/>
      <c r="FZ88" s="71"/>
      <c r="GA88" s="71"/>
      <c r="GB88" s="71"/>
      <c r="GC88" s="71"/>
      <c r="GD88" s="71"/>
      <c r="GE88" s="71"/>
      <c r="GF88" s="71"/>
      <c r="GG88" s="71"/>
      <c r="GH88" s="71"/>
      <c r="GI88" s="71"/>
      <c r="GJ88" s="71"/>
      <c r="GK88" s="71"/>
      <c r="GL88" s="71"/>
      <c r="GM88" s="71"/>
      <c r="GN88" s="71"/>
      <c r="GO88" s="71"/>
      <c r="GP88" s="71"/>
      <c r="GQ88" s="71"/>
      <c r="GR88" s="71"/>
      <c r="GS88" s="71"/>
      <c r="GT88" s="71"/>
      <c r="GU88" s="71"/>
      <c r="GV88" s="71"/>
      <c r="GW88" s="71"/>
      <c r="GX88" s="71"/>
      <c r="GY88" s="71"/>
      <c r="GZ88" s="71"/>
      <c r="HA88" s="71"/>
      <c r="HB88" s="71"/>
      <c r="HC88" s="71"/>
      <c r="HD88" s="71"/>
      <c r="HE88" s="71"/>
      <c r="HF88" s="71"/>
      <c r="HG88" s="71"/>
      <c r="HH88" s="71"/>
      <c r="HI88" s="71"/>
      <c r="HJ88" s="71"/>
      <c r="HK88" s="71"/>
      <c r="HL88" s="71"/>
      <c r="HM88" s="71"/>
      <c r="HN88" s="71"/>
      <c r="HO88" s="71"/>
      <c r="HP88" s="71"/>
      <c r="HQ88" s="71"/>
      <c r="HR88" s="71"/>
      <c r="HS88" s="71"/>
      <c r="HT88" s="71"/>
      <c r="HU88" s="71"/>
      <c r="HV88" s="71"/>
      <c r="HW88" s="71"/>
      <c r="HX88" s="71"/>
      <c r="HY88" s="71"/>
      <c r="HZ88" s="71"/>
    </row>
    <row r="89" spans="1:234" ht="31.5" x14ac:dyDescent="0.25">
      <c r="A89" s="92" t="s">
        <v>551</v>
      </c>
      <c r="B89" s="90">
        <f t="shared" si="30"/>
        <v>5795</v>
      </c>
      <c r="C89" s="90">
        <v>0</v>
      </c>
      <c r="D89" s="90">
        <v>0</v>
      </c>
      <c r="E89" s="90">
        <v>0</v>
      </c>
      <c r="F89" s="90">
        <v>0</v>
      </c>
      <c r="G89" s="90">
        <v>0</v>
      </c>
      <c r="H89" s="90">
        <v>5795</v>
      </c>
      <c r="I89" s="90">
        <v>0</v>
      </c>
      <c r="J89" s="71"/>
      <c r="K89" s="71"/>
      <c r="L89" s="71"/>
      <c r="M89" s="71"/>
      <c r="N89" s="71"/>
      <c r="O89" s="71"/>
      <c r="P89" s="71"/>
      <c r="Q89" s="71"/>
      <c r="R89" s="71"/>
      <c r="S89" s="71"/>
      <c r="T89" s="71"/>
      <c r="U89" s="71"/>
      <c r="V89" s="71"/>
      <c r="W89" s="71"/>
      <c r="X89" s="71"/>
      <c r="Y89" s="71"/>
      <c r="Z89" s="71"/>
      <c r="AA89" s="71"/>
      <c r="AB89" s="71"/>
      <c r="AC89" s="71"/>
      <c r="AD89" s="71"/>
      <c r="AE89" s="71"/>
      <c r="AF89" s="71"/>
      <c r="AG89" s="71"/>
      <c r="AH89" s="71"/>
      <c r="AI89" s="71"/>
      <c r="AJ89" s="71"/>
      <c r="AK89" s="71"/>
      <c r="AL89" s="71"/>
      <c r="AM89" s="71"/>
      <c r="AN89" s="71"/>
      <c r="AO89" s="71"/>
      <c r="AP89" s="71"/>
      <c r="AQ89" s="71"/>
      <c r="AR89" s="71"/>
      <c r="AS89" s="71"/>
      <c r="AT89" s="71"/>
      <c r="AU89" s="71"/>
      <c r="AV89" s="71"/>
      <c r="AW89" s="71"/>
      <c r="AX89" s="71"/>
      <c r="AY89" s="71"/>
      <c r="AZ89" s="71"/>
      <c r="BA89" s="71"/>
      <c r="BB89" s="71"/>
      <c r="BC89" s="71"/>
      <c r="BD89" s="71"/>
      <c r="BE89" s="71"/>
      <c r="BF89" s="71"/>
      <c r="BG89" s="71"/>
      <c r="BH89" s="71"/>
      <c r="BI89" s="71"/>
      <c r="BJ89" s="71"/>
      <c r="BK89" s="71"/>
      <c r="BL89" s="71"/>
      <c r="BM89" s="71"/>
      <c r="BN89" s="71"/>
      <c r="BO89" s="71"/>
      <c r="BP89" s="71"/>
      <c r="BQ89" s="71"/>
      <c r="BR89" s="71"/>
      <c r="BS89" s="71"/>
      <c r="BT89" s="71"/>
      <c r="BU89" s="71"/>
      <c r="BV89" s="71"/>
      <c r="BW89" s="71"/>
      <c r="BX89" s="71"/>
      <c r="BY89" s="71"/>
      <c r="BZ89" s="71"/>
      <c r="CA89" s="71"/>
      <c r="CB89" s="71"/>
      <c r="CC89" s="71"/>
      <c r="CD89" s="71"/>
      <c r="CE89" s="71"/>
      <c r="CF89" s="71"/>
      <c r="CG89" s="71"/>
      <c r="CH89" s="71"/>
      <c r="CI89" s="71"/>
      <c r="CJ89" s="71"/>
      <c r="CK89" s="71"/>
      <c r="CL89" s="71"/>
      <c r="CM89" s="71"/>
      <c r="CN89" s="71"/>
      <c r="CO89" s="71"/>
      <c r="CP89" s="71"/>
      <c r="CQ89" s="71"/>
      <c r="CR89" s="71"/>
      <c r="CS89" s="71"/>
      <c r="CT89" s="71"/>
      <c r="CU89" s="71"/>
      <c r="CV89" s="71"/>
      <c r="CW89" s="71"/>
      <c r="CX89" s="71"/>
      <c r="CY89" s="71"/>
      <c r="CZ89" s="71"/>
      <c r="DA89" s="71"/>
      <c r="DB89" s="71"/>
      <c r="DC89" s="71"/>
      <c r="DD89" s="71"/>
      <c r="DE89" s="71"/>
      <c r="DF89" s="71"/>
      <c r="DG89" s="71"/>
      <c r="DH89" s="71"/>
      <c r="DI89" s="71"/>
      <c r="DJ89" s="71"/>
      <c r="DK89" s="71"/>
      <c r="DL89" s="71"/>
      <c r="DM89" s="71"/>
      <c r="DN89" s="71"/>
      <c r="DO89" s="71"/>
      <c r="DP89" s="71"/>
      <c r="DQ89" s="71"/>
      <c r="DR89" s="71"/>
      <c r="DS89" s="71"/>
      <c r="DT89" s="71"/>
      <c r="DU89" s="71"/>
      <c r="DV89" s="71"/>
      <c r="DW89" s="71"/>
      <c r="DX89" s="71"/>
      <c r="DY89" s="71"/>
      <c r="DZ89" s="71"/>
      <c r="EA89" s="71"/>
      <c r="EB89" s="71"/>
      <c r="EC89" s="71"/>
      <c r="ED89" s="71"/>
      <c r="EE89" s="71"/>
      <c r="EF89" s="71"/>
      <c r="EG89" s="71"/>
      <c r="EH89" s="71"/>
      <c r="EI89" s="71"/>
      <c r="EJ89" s="71"/>
      <c r="EK89" s="71"/>
      <c r="EL89" s="71"/>
      <c r="EM89" s="71"/>
      <c r="EN89" s="71"/>
      <c r="EO89" s="71"/>
      <c r="EP89" s="71"/>
      <c r="EQ89" s="71"/>
      <c r="ER89" s="84"/>
      <c r="ES89" s="84"/>
      <c r="ET89" s="84"/>
      <c r="EU89" s="84"/>
      <c r="EV89" s="84"/>
      <c r="EW89" s="84"/>
      <c r="EX89" s="84"/>
      <c r="EY89" s="84"/>
      <c r="EZ89" s="84"/>
      <c r="FA89" s="84"/>
      <c r="FB89" s="84"/>
      <c r="FC89" s="84"/>
      <c r="FD89" s="84"/>
      <c r="FE89" s="84"/>
      <c r="FF89" s="84"/>
      <c r="FG89" s="84"/>
      <c r="FH89" s="84"/>
      <c r="FI89" s="84"/>
      <c r="FJ89" s="84"/>
      <c r="FK89" s="84"/>
      <c r="FL89" s="71"/>
      <c r="FM89" s="71"/>
      <c r="FN89" s="71"/>
      <c r="FO89" s="71"/>
      <c r="FP89" s="71"/>
      <c r="FQ89" s="71"/>
      <c r="FR89" s="71"/>
      <c r="FS89" s="71"/>
      <c r="FT89" s="71"/>
      <c r="FU89" s="71"/>
      <c r="FV89" s="71"/>
      <c r="FW89" s="71"/>
      <c r="FX89" s="71"/>
      <c r="FY89" s="71"/>
      <c r="FZ89" s="71"/>
      <c r="GA89" s="71"/>
      <c r="GB89" s="71"/>
      <c r="GC89" s="71"/>
      <c r="GD89" s="71"/>
      <c r="GE89" s="71"/>
      <c r="GF89" s="71"/>
      <c r="GG89" s="71"/>
      <c r="GH89" s="71"/>
      <c r="GI89" s="71"/>
      <c r="GJ89" s="71"/>
      <c r="GK89" s="71"/>
      <c r="GL89" s="71"/>
      <c r="GM89" s="71"/>
      <c r="GN89" s="71"/>
      <c r="GO89" s="71"/>
      <c r="GP89" s="71"/>
      <c r="GQ89" s="71"/>
      <c r="GR89" s="71"/>
      <c r="GS89" s="71"/>
      <c r="GT89" s="71"/>
      <c r="GU89" s="71"/>
      <c r="GV89" s="71"/>
      <c r="GW89" s="71"/>
      <c r="GX89" s="71"/>
      <c r="GY89" s="71"/>
      <c r="GZ89" s="71"/>
      <c r="HA89" s="71"/>
      <c r="HB89" s="71"/>
      <c r="HC89" s="71"/>
      <c r="HD89" s="71"/>
      <c r="HE89" s="71"/>
      <c r="HF89" s="71"/>
      <c r="HG89" s="71"/>
      <c r="HH89" s="71"/>
      <c r="HI89" s="71"/>
      <c r="HJ89" s="71"/>
      <c r="HK89" s="71"/>
      <c r="HL89" s="71"/>
      <c r="HM89" s="71"/>
      <c r="HN89" s="71"/>
      <c r="HO89" s="71"/>
      <c r="HP89" s="71"/>
      <c r="HQ89" s="71"/>
      <c r="HR89" s="71"/>
      <c r="HS89" s="71"/>
      <c r="HT89" s="71"/>
      <c r="HU89" s="71"/>
      <c r="HV89" s="71"/>
      <c r="HW89" s="71"/>
      <c r="HX89" s="71"/>
      <c r="HY89" s="71"/>
      <c r="HZ89" s="71"/>
    </row>
    <row r="90" spans="1:234" x14ac:dyDescent="0.25">
      <c r="A90" s="85" t="s">
        <v>552</v>
      </c>
      <c r="B90" s="86">
        <f t="shared" si="30"/>
        <v>7500</v>
      </c>
      <c r="C90" s="86">
        <f>SUM(C91,C94)</f>
        <v>0</v>
      </c>
      <c r="D90" s="86">
        <f t="shared" ref="D90:I90" si="37">SUM(D91,D94)</f>
        <v>0</v>
      </c>
      <c r="E90" s="86">
        <f t="shared" si="37"/>
        <v>7500</v>
      </c>
      <c r="F90" s="86">
        <f t="shared" si="37"/>
        <v>0</v>
      </c>
      <c r="G90" s="86">
        <f t="shared" si="37"/>
        <v>0</v>
      </c>
      <c r="H90" s="86">
        <f t="shared" si="37"/>
        <v>0</v>
      </c>
      <c r="I90" s="86">
        <f t="shared" si="37"/>
        <v>0</v>
      </c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4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4"/>
      <c r="AI90" s="84"/>
      <c r="AJ90" s="84"/>
      <c r="AK90" s="84"/>
      <c r="AL90" s="84"/>
      <c r="AM90" s="84"/>
      <c r="AN90" s="84"/>
      <c r="AO90" s="84"/>
      <c r="AP90" s="84"/>
      <c r="AQ90" s="84"/>
      <c r="AR90" s="84"/>
      <c r="AS90" s="84"/>
      <c r="AT90" s="84"/>
      <c r="AU90" s="84"/>
      <c r="AV90" s="84"/>
      <c r="AW90" s="84"/>
      <c r="AX90" s="84"/>
      <c r="AY90" s="84"/>
      <c r="AZ90" s="84"/>
      <c r="BA90" s="84"/>
      <c r="BB90" s="84"/>
      <c r="BC90" s="84"/>
      <c r="BD90" s="84"/>
      <c r="BE90" s="84"/>
      <c r="BF90" s="84"/>
      <c r="BG90" s="84"/>
      <c r="BH90" s="84"/>
      <c r="BI90" s="84"/>
      <c r="BJ90" s="84"/>
      <c r="BK90" s="84"/>
      <c r="BL90" s="84"/>
      <c r="BM90" s="84"/>
      <c r="BN90" s="84"/>
      <c r="BO90" s="84"/>
      <c r="BP90" s="84"/>
      <c r="BQ90" s="84"/>
      <c r="BR90" s="84"/>
      <c r="BS90" s="84"/>
      <c r="BT90" s="84"/>
      <c r="BU90" s="84"/>
      <c r="BV90" s="84"/>
      <c r="BW90" s="84"/>
      <c r="BX90" s="84"/>
      <c r="BY90" s="84"/>
      <c r="BZ90" s="84"/>
      <c r="CA90" s="84"/>
      <c r="CB90" s="84"/>
      <c r="CC90" s="84"/>
      <c r="CD90" s="84"/>
      <c r="CE90" s="84"/>
      <c r="CF90" s="84"/>
      <c r="CG90" s="84"/>
      <c r="CH90" s="84"/>
      <c r="CI90" s="84"/>
      <c r="CJ90" s="84"/>
      <c r="CK90" s="84"/>
      <c r="CL90" s="84"/>
      <c r="CM90" s="84"/>
      <c r="CN90" s="84"/>
      <c r="CO90" s="84"/>
      <c r="CP90" s="84"/>
      <c r="CQ90" s="84"/>
      <c r="CR90" s="84"/>
      <c r="CS90" s="84"/>
      <c r="CT90" s="84"/>
      <c r="CU90" s="84"/>
      <c r="CV90" s="84"/>
      <c r="CW90" s="84"/>
      <c r="CX90" s="84"/>
      <c r="CY90" s="84"/>
      <c r="CZ90" s="84"/>
      <c r="DA90" s="84"/>
      <c r="DB90" s="84"/>
      <c r="DC90" s="84"/>
      <c r="DD90" s="84"/>
      <c r="DE90" s="84"/>
      <c r="DF90" s="84"/>
      <c r="DG90" s="84"/>
      <c r="DH90" s="84"/>
      <c r="DI90" s="84"/>
      <c r="DJ90" s="84"/>
      <c r="DK90" s="84"/>
      <c r="DL90" s="84"/>
      <c r="DM90" s="84"/>
      <c r="DN90" s="84"/>
      <c r="DO90" s="84"/>
      <c r="DP90" s="84"/>
      <c r="DQ90" s="84"/>
      <c r="DR90" s="84"/>
      <c r="DS90" s="84"/>
      <c r="DT90" s="84"/>
      <c r="DU90" s="84"/>
      <c r="DV90" s="84"/>
      <c r="DW90" s="84"/>
      <c r="DX90" s="84"/>
      <c r="DY90" s="84"/>
      <c r="DZ90" s="84"/>
      <c r="EA90" s="84"/>
      <c r="EB90" s="84"/>
      <c r="EC90" s="84"/>
      <c r="ED90" s="84"/>
      <c r="EE90" s="84"/>
      <c r="EF90" s="84"/>
      <c r="EG90" s="84"/>
      <c r="EH90" s="84"/>
      <c r="EI90" s="84"/>
      <c r="EJ90" s="84"/>
      <c r="EK90" s="84"/>
      <c r="EL90" s="84"/>
      <c r="EM90" s="84"/>
      <c r="EN90" s="84"/>
      <c r="EO90" s="84"/>
      <c r="EP90" s="84"/>
      <c r="EQ90" s="84"/>
      <c r="ER90" s="71"/>
      <c r="ES90" s="71"/>
      <c r="ET90" s="71"/>
      <c r="EU90" s="71"/>
      <c r="EV90" s="71"/>
      <c r="EW90" s="71"/>
      <c r="EX90" s="71"/>
      <c r="EY90" s="71"/>
      <c r="EZ90" s="71"/>
      <c r="FA90" s="71"/>
      <c r="FB90" s="71"/>
      <c r="FC90" s="71"/>
      <c r="FD90" s="71"/>
      <c r="FE90" s="71"/>
      <c r="FF90" s="71"/>
      <c r="FG90" s="71"/>
      <c r="FH90" s="71"/>
      <c r="FI90" s="71"/>
      <c r="FJ90" s="71"/>
      <c r="FK90" s="71"/>
      <c r="FL90" s="84"/>
      <c r="FM90" s="84"/>
      <c r="FN90" s="84"/>
      <c r="FO90" s="84"/>
      <c r="FP90" s="84"/>
      <c r="FQ90" s="84"/>
      <c r="FR90" s="84"/>
      <c r="FS90" s="84"/>
      <c r="FT90" s="84"/>
      <c r="FU90" s="84"/>
      <c r="FV90" s="84"/>
      <c r="FW90" s="84"/>
      <c r="FX90" s="84"/>
      <c r="FY90" s="84"/>
      <c r="FZ90" s="84"/>
      <c r="GA90" s="84"/>
      <c r="GB90" s="84"/>
      <c r="GC90" s="84"/>
      <c r="GD90" s="84"/>
      <c r="GE90" s="84"/>
      <c r="GF90" s="84"/>
      <c r="GG90" s="84"/>
      <c r="GH90" s="84"/>
      <c r="GI90" s="84"/>
      <c r="GJ90" s="84"/>
      <c r="GK90" s="84"/>
      <c r="GL90" s="84"/>
      <c r="GM90" s="84"/>
      <c r="GN90" s="84"/>
      <c r="GO90" s="84"/>
      <c r="GP90" s="84"/>
      <c r="GQ90" s="84"/>
      <c r="GR90" s="84"/>
      <c r="GS90" s="84"/>
      <c r="GT90" s="84"/>
      <c r="GU90" s="84"/>
      <c r="GV90" s="84"/>
      <c r="GW90" s="84"/>
      <c r="GX90" s="84"/>
      <c r="GY90" s="84"/>
      <c r="GZ90" s="84"/>
      <c r="HA90" s="84"/>
      <c r="HB90" s="84"/>
      <c r="HC90" s="84"/>
      <c r="HD90" s="84"/>
      <c r="HE90" s="84"/>
      <c r="HF90" s="84"/>
      <c r="HG90" s="84"/>
      <c r="HH90" s="84"/>
      <c r="HI90" s="84"/>
      <c r="HJ90" s="84"/>
      <c r="HK90" s="84"/>
      <c r="HL90" s="84"/>
      <c r="HM90" s="84"/>
      <c r="HN90" s="84"/>
      <c r="HO90" s="84"/>
      <c r="HP90" s="84"/>
      <c r="HQ90" s="84"/>
      <c r="HR90" s="84"/>
      <c r="HS90" s="84"/>
      <c r="HT90" s="84"/>
      <c r="HU90" s="84"/>
      <c r="HV90" s="84"/>
      <c r="HW90" s="84"/>
      <c r="HX90" s="84"/>
      <c r="HY90" s="84"/>
      <c r="HZ90" s="84"/>
    </row>
    <row r="91" spans="1:234" x14ac:dyDescent="0.25">
      <c r="A91" s="85" t="s">
        <v>495</v>
      </c>
      <c r="B91" s="86">
        <f t="shared" si="30"/>
        <v>300</v>
      </c>
      <c r="C91" s="86">
        <f t="shared" ref="C91:I91" si="38">SUM(C92)</f>
        <v>0</v>
      </c>
      <c r="D91" s="86">
        <f t="shared" si="38"/>
        <v>0</v>
      </c>
      <c r="E91" s="86">
        <f t="shared" si="38"/>
        <v>300</v>
      </c>
      <c r="F91" s="86">
        <f t="shared" si="38"/>
        <v>0</v>
      </c>
      <c r="G91" s="86">
        <f t="shared" si="38"/>
        <v>0</v>
      </c>
      <c r="H91" s="86">
        <f t="shared" si="38"/>
        <v>0</v>
      </c>
      <c r="I91" s="86">
        <f t="shared" si="38"/>
        <v>0</v>
      </c>
      <c r="J91" s="71"/>
      <c r="K91" s="71"/>
      <c r="L91" s="71"/>
      <c r="M91" s="71"/>
      <c r="N91" s="71"/>
      <c r="O91" s="71"/>
      <c r="P91" s="71"/>
      <c r="Q91" s="71"/>
      <c r="R91" s="71"/>
      <c r="S91" s="71"/>
      <c r="T91" s="71"/>
      <c r="U91" s="71"/>
      <c r="V91" s="71"/>
      <c r="W91" s="71"/>
      <c r="X91" s="71"/>
      <c r="Y91" s="71"/>
      <c r="Z91" s="71"/>
      <c r="AA91" s="71"/>
      <c r="AB91" s="71"/>
      <c r="AC91" s="71"/>
      <c r="AD91" s="71"/>
      <c r="AE91" s="71"/>
      <c r="AF91" s="71"/>
      <c r="AG91" s="71"/>
      <c r="AH91" s="71"/>
      <c r="AI91" s="71"/>
      <c r="AJ91" s="71"/>
      <c r="AK91" s="71"/>
      <c r="AL91" s="71"/>
      <c r="AM91" s="71"/>
      <c r="AN91" s="71"/>
      <c r="AO91" s="71"/>
      <c r="AP91" s="71"/>
      <c r="AQ91" s="71"/>
      <c r="AR91" s="71"/>
      <c r="AS91" s="71"/>
      <c r="AT91" s="71"/>
      <c r="AU91" s="71"/>
      <c r="AV91" s="71"/>
      <c r="AW91" s="71"/>
      <c r="AX91" s="71"/>
      <c r="AY91" s="71"/>
      <c r="AZ91" s="71"/>
      <c r="BA91" s="71"/>
      <c r="BB91" s="71"/>
      <c r="BC91" s="71"/>
      <c r="BD91" s="71"/>
      <c r="BE91" s="71"/>
      <c r="BF91" s="71"/>
      <c r="BG91" s="71"/>
      <c r="BH91" s="71"/>
      <c r="BI91" s="71"/>
      <c r="BJ91" s="71"/>
      <c r="BK91" s="71"/>
      <c r="BL91" s="71"/>
      <c r="BM91" s="71"/>
      <c r="BN91" s="71"/>
      <c r="BO91" s="71"/>
      <c r="BP91" s="71"/>
      <c r="BQ91" s="71"/>
      <c r="BR91" s="71"/>
      <c r="BS91" s="71"/>
      <c r="BT91" s="71"/>
      <c r="BU91" s="71"/>
      <c r="BV91" s="71"/>
      <c r="BW91" s="71"/>
      <c r="BX91" s="71"/>
      <c r="BY91" s="71"/>
      <c r="BZ91" s="71"/>
      <c r="CA91" s="71"/>
      <c r="CB91" s="71"/>
      <c r="CC91" s="71"/>
      <c r="CD91" s="71"/>
      <c r="CE91" s="71"/>
      <c r="CF91" s="71"/>
      <c r="CG91" s="71"/>
      <c r="CH91" s="71"/>
      <c r="CI91" s="71"/>
      <c r="CJ91" s="71"/>
      <c r="CK91" s="71"/>
      <c r="CL91" s="71"/>
      <c r="CM91" s="71"/>
      <c r="CN91" s="71"/>
      <c r="CO91" s="71"/>
      <c r="CP91" s="71"/>
      <c r="CQ91" s="71"/>
      <c r="CR91" s="71"/>
      <c r="CS91" s="71"/>
      <c r="CT91" s="71"/>
      <c r="CU91" s="71"/>
      <c r="CV91" s="71"/>
      <c r="CW91" s="71"/>
      <c r="CX91" s="71"/>
      <c r="CY91" s="71"/>
      <c r="CZ91" s="71"/>
      <c r="DA91" s="71"/>
      <c r="DB91" s="71"/>
      <c r="DC91" s="71"/>
      <c r="DD91" s="71"/>
      <c r="DE91" s="71"/>
      <c r="DF91" s="71"/>
      <c r="DG91" s="71"/>
      <c r="DH91" s="71"/>
      <c r="DI91" s="71"/>
      <c r="DJ91" s="71"/>
      <c r="DK91" s="71"/>
      <c r="DL91" s="71"/>
      <c r="DM91" s="71"/>
      <c r="DN91" s="71"/>
      <c r="DO91" s="71"/>
      <c r="DP91" s="71"/>
      <c r="DQ91" s="71"/>
      <c r="DR91" s="71"/>
      <c r="DS91" s="71"/>
      <c r="DT91" s="71"/>
      <c r="DU91" s="71"/>
      <c r="DV91" s="71"/>
      <c r="DW91" s="71"/>
      <c r="DX91" s="71"/>
      <c r="DY91" s="71"/>
      <c r="DZ91" s="71"/>
      <c r="EA91" s="71"/>
      <c r="EB91" s="71"/>
      <c r="EC91" s="71"/>
      <c r="ED91" s="71"/>
      <c r="EE91" s="71"/>
      <c r="EF91" s="71"/>
      <c r="EG91" s="71"/>
      <c r="EH91" s="71"/>
      <c r="EI91" s="71"/>
      <c r="EJ91" s="71"/>
      <c r="EK91" s="71"/>
      <c r="EL91" s="71"/>
      <c r="EM91" s="71"/>
      <c r="EN91" s="71"/>
      <c r="EO91" s="71"/>
      <c r="EP91" s="71"/>
      <c r="EQ91" s="71"/>
      <c r="ER91" s="71"/>
      <c r="ES91" s="71"/>
      <c r="ET91" s="71"/>
      <c r="EU91" s="71"/>
      <c r="EV91" s="71"/>
      <c r="EW91" s="71"/>
      <c r="EX91" s="71"/>
      <c r="EY91" s="71"/>
      <c r="EZ91" s="71"/>
      <c r="FA91" s="71"/>
      <c r="FB91" s="71"/>
      <c r="FC91" s="71"/>
      <c r="FD91" s="71"/>
      <c r="FE91" s="71"/>
      <c r="FF91" s="71"/>
      <c r="FG91" s="71"/>
      <c r="FH91" s="71"/>
      <c r="FI91" s="71"/>
      <c r="FJ91" s="71"/>
      <c r="FK91" s="71"/>
      <c r="FL91" s="71"/>
      <c r="FM91" s="71"/>
      <c r="FN91" s="71"/>
      <c r="FO91" s="71"/>
      <c r="FP91" s="71"/>
      <c r="FQ91" s="71"/>
      <c r="FR91" s="71"/>
      <c r="FS91" s="71"/>
      <c r="FT91" s="71"/>
      <c r="FU91" s="71"/>
      <c r="FV91" s="71"/>
      <c r="FW91" s="71"/>
      <c r="FX91" s="71"/>
      <c r="FY91" s="71"/>
      <c r="FZ91" s="71"/>
      <c r="GA91" s="71"/>
      <c r="GB91" s="71"/>
      <c r="GC91" s="71"/>
      <c r="GD91" s="71"/>
      <c r="GE91" s="71"/>
      <c r="GF91" s="71"/>
      <c r="GG91" s="71"/>
      <c r="GH91" s="71"/>
      <c r="GI91" s="71"/>
      <c r="GJ91" s="71"/>
      <c r="GK91" s="71"/>
      <c r="GL91" s="71"/>
      <c r="GM91" s="71"/>
      <c r="GN91" s="71"/>
      <c r="GO91" s="71"/>
      <c r="GP91" s="71"/>
      <c r="GQ91" s="71"/>
      <c r="GR91" s="71"/>
      <c r="GS91" s="71"/>
      <c r="GT91" s="71"/>
      <c r="GU91" s="71"/>
      <c r="GV91" s="71"/>
      <c r="GW91" s="71"/>
      <c r="GX91" s="71"/>
      <c r="GY91" s="71"/>
      <c r="GZ91" s="71"/>
      <c r="HA91" s="71"/>
      <c r="HB91" s="71"/>
      <c r="HC91" s="71"/>
      <c r="HD91" s="71"/>
      <c r="HE91" s="71"/>
      <c r="HF91" s="71"/>
      <c r="HG91" s="71"/>
      <c r="HH91" s="71"/>
      <c r="HI91" s="71"/>
      <c r="HJ91" s="71"/>
      <c r="HK91" s="71"/>
      <c r="HL91" s="71"/>
      <c r="HM91" s="71"/>
      <c r="HN91" s="71"/>
      <c r="HO91" s="71"/>
      <c r="HP91" s="71"/>
      <c r="HQ91" s="71"/>
      <c r="HR91" s="71"/>
      <c r="HS91" s="71"/>
      <c r="HT91" s="71"/>
      <c r="HU91" s="71"/>
      <c r="HV91" s="71"/>
      <c r="HW91" s="71"/>
      <c r="HX91" s="71"/>
      <c r="HY91" s="71"/>
      <c r="HZ91" s="71"/>
    </row>
    <row r="92" spans="1:234" ht="31.5" x14ac:dyDescent="0.25">
      <c r="A92" s="85" t="s">
        <v>553</v>
      </c>
      <c r="B92" s="86">
        <f t="shared" si="30"/>
        <v>300</v>
      </c>
      <c r="C92" s="86">
        <f t="shared" ref="C92:I92" si="39">SUM(C93:C93)</f>
        <v>0</v>
      </c>
      <c r="D92" s="86">
        <f t="shared" si="39"/>
        <v>0</v>
      </c>
      <c r="E92" s="86">
        <f t="shared" si="39"/>
        <v>300</v>
      </c>
      <c r="F92" s="86">
        <f t="shared" si="39"/>
        <v>0</v>
      </c>
      <c r="G92" s="86">
        <f t="shared" si="39"/>
        <v>0</v>
      </c>
      <c r="H92" s="86">
        <f t="shared" si="39"/>
        <v>0</v>
      </c>
      <c r="I92" s="86">
        <f t="shared" si="39"/>
        <v>0</v>
      </c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  <c r="AA92" s="71"/>
      <c r="AB92" s="71"/>
      <c r="AC92" s="71"/>
      <c r="AD92" s="71"/>
      <c r="AE92" s="71"/>
      <c r="AF92" s="71"/>
      <c r="AG92" s="71"/>
      <c r="AH92" s="71"/>
      <c r="AI92" s="71"/>
      <c r="AJ92" s="71"/>
      <c r="AK92" s="71"/>
      <c r="AL92" s="71"/>
      <c r="AM92" s="71"/>
      <c r="AN92" s="71"/>
      <c r="AO92" s="71"/>
      <c r="AP92" s="71"/>
      <c r="AQ92" s="71"/>
      <c r="AR92" s="71"/>
      <c r="AS92" s="71"/>
      <c r="AT92" s="71"/>
      <c r="AU92" s="71"/>
      <c r="AV92" s="71"/>
      <c r="AW92" s="71"/>
      <c r="AX92" s="71"/>
      <c r="AY92" s="71"/>
      <c r="AZ92" s="71"/>
      <c r="BA92" s="71"/>
      <c r="BB92" s="71"/>
      <c r="BC92" s="71"/>
      <c r="BD92" s="71"/>
      <c r="BE92" s="71"/>
      <c r="BF92" s="71"/>
      <c r="BG92" s="71"/>
      <c r="BH92" s="71"/>
      <c r="BI92" s="71"/>
      <c r="BJ92" s="71"/>
      <c r="BK92" s="71"/>
      <c r="BL92" s="71"/>
      <c r="BM92" s="71"/>
      <c r="BN92" s="71"/>
      <c r="BO92" s="71"/>
      <c r="BP92" s="71"/>
      <c r="BQ92" s="71"/>
      <c r="BR92" s="71"/>
      <c r="BS92" s="71"/>
      <c r="BT92" s="71"/>
      <c r="BU92" s="71"/>
      <c r="BV92" s="71"/>
      <c r="BW92" s="71"/>
      <c r="BX92" s="71"/>
      <c r="BY92" s="71"/>
      <c r="BZ92" s="71"/>
      <c r="CA92" s="71"/>
      <c r="CB92" s="71"/>
      <c r="CC92" s="71"/>
      <c r="CD92" s="71"/>
      <c r="CE92" s="71"/>
      <c r="CF92" s="71"/>
      <c r="CG92" s="71"/>
      <c r="CH92" s="71"/>
      <c r="CI92" s="71"/>
      <c r="CJ92" s="71"/>
      <c r="CK92" s="71"/>
      <c r="CL92" s="71"/>
      <c r="CM92" s="71"/>
      <c r="CN92" s="71"/>
      <c r="CO92" s="71"/>
      <c r="CP92" s="71"/>
      <c r="CQ92" s="71"/>
      <c r="CR92" s="71"/>
      <c r="CS92" s="71"/>
      <c r="CT92" s="71"/>
      <c r="CU92" s="71"/>
      <c r="CV92" s="71"/>
      <c r="CW92" s="71"/>
      <c r="CX92" s="71"/>
      <c r="CY92" s="71"/>
      <c r="CZ92" s="71"/>
      <c r="DA92" s="71"/>
      <c r="DB92" s="71"/>
      <c r="DC92" s="71"/>
      <c r="DD92" s="71"/>
      <c r="DE92" s="71"/>
      <c r="DF92" s="71"/>
      <c r="DG92" s="71"/>
      <c r="DH92" s="71"/>
      <c r="DI92" s="71"/>
      <c r="DJ92" s="71"/>
      <c r="DK92" s="71"/>
      <c r="DL92" s="71"/>
      <c r="DM92" s="71"/>
      <c r="DN92" s="71"/>
      <c r="DO92" s="71"/>
      <c r="DP92" s="71"/>
      <c r="DQ92" s="71"/>
      <c r="DR92" s="71"/>
      <c r="DS92" s="71"/>
      <c r="DT92" s="71"/>
      <c r="DU92" s="71"/>
      <c r="DV92" s="71"/>
      <c r="DW92" s="71"/>
      <c r="DX92" s="71"/>
      <c r="DY92" s="71"/>
      <c r="DZ92" s="71"/>
      <c r="EA92" s="71"/>
      <c r="EB92" s="71"/>
      <c r="EC92" s="71"/>
      <c r="ED92" s="71"/>
      <c r="EE92" s="71"/>
      <c r="EF92" s="71"/>
      <c r="EG92" s="71"/>
      <c r="EH92" s="71"/>
      <c r="EI92" s="71"/>
      <c r="EJ92" s="71"/>
      <c r="EK92" s="71"/>
      <c r="EL92" s="71"/>
      <c r="EM92" s="71"/>
      <c r="EN92" s="71"/>
      <c r="EO92" s="71"/>
      <c r="EP92" s="71"/>
      <c r="EQ92" s="71"/>
      <c r="ER92" s="71"/>
      <c r="ES92" s="71"/>
      <c r="ET92" s="71"/>
      <c r="EU92" s="71"/>
      <c r="EV92" s="71"/>
      <c r="EW92" s="71"/>
      <c r="EX92" s="71"/>
      <c r="EY92" s="71"/>
      <c r="EZ92" s="71"/>
      <c r="FA92" s="71"/>
      <c r="FB92" s="71"/>
      <c r="FC92" s="71"/>
      <c r="FD92" s="71"/>
      <c r="FE92" s="71"/>
      <c r="FF92" s="71"/>
      <c r="FG92" s="71"/>
      <c r="FH92" s="71"/>
      <c r="FI92" s="71"/>
      <c r="FJ92" s="71"/>
      <c r="FK92" s="71"/>
      <c r="FL92" s="71"/>
      <c r="FM92" s="71"/>
      <c r="FN92" s="71"/>
      <c r="FO92" s="71"/>
      <c r="FP92" s="71"/>
      <c r="FQ92" s="71"/>
      <c r="FR92" s="71"/>
      <c r="FS92" s="71"/>
      <c r="FT92" s="71"/>
      <c r="FU92" s="71"/>
      <c r="FV92" s="71"/>
      <c r="FW92" s="71"/>
      <c r="FX92" s="71"/>
      <c r="FY92" s="71"/>
      <c r="FZ92" s="71"/>
      <c r="GA92" s="71"/>
      <c r="GB92" s="71"/>
      <c r="GC92" s="71"/>
      <c r="GD92" s="71"/>
      <c r="GE92" s="71"/>
      <c r="GF92" s="71"/>
      <c r="GG92" s="71"/>
      <c r="GH92" s="71"/>
      <c r="GI92" s="71"/>
      <c r="GJ92" s="71"/>
      <c r="GK92" s="71"/>
      <c r="GL92" s="71"/>
      <c r="GM92" s="71"/>
      <c r="GN92" s="71"/>
      <c r="GO92" s="71"/>
      <c r="GP92" s="71"/>
      <c r="GQ92" s="71"/>
      <c r="GR92" s="71"/>
      <c r="GS92" s="71"/>
      <c r="GT92" s="71"/>
      <c r="GU92" s="71"/>
      <c r="GV92" s="71"/>
      <c r="GW92" s="71"/>
      <c r="GX92" s="71"/>
      <c r="GY92" s="71"/>
      <c r="GZ92" s="71"/>
      <c r="HA92" s="71"/>
      <c r="HB92" s="71"/>
      <c r="HC92" s="71"/>
      <c r="HD92" s="71"/>
      <c r="HE92" s="71"/>
      <c r="HF92" s="71"/>
      <c r="HG92" s="71"/>
      <c r="HH92" s="71"/>
      <c r="HI92" s="71"/>
      <c r="HJ92" s="71"/>
      <c r="HK92" s="71"/>
      <c r="HL92" s="71"/>
      <c r="HM92" s="71"/>
      <c r="HN92" s="71"/>
      <c r="HO92" s="71"/>
      <c r="HP92" s="71"/>
      <c r="HQ92" s="71"/>
      <c r="HR92" s="71"/>
      <c r="HS92" s="71"/>
      <c r="HT92" s="71"/>
      <c r="HU92" s="71"/>
      <c r="HV92" s="71"/>
      <c r="HW92" s="71"/>
      <c r="HX92" s="71"/>
      <c r="HY92" s="71"/>
      <c r="HZ92" s="71"/>
    </row>
    <row r="93" spans="1:234" x14ac:dyDescent="0.25">
      <c r="A93" s="96" t="s">
        <v>554</v>
      </c>
      <c r="B93" s="90">
        <f t="shared" si="30"/>
        <v>300</v>
      </c>
      <c r="C93" s="90">
        <v>0</v>
      </c>
      <c r="D93" s="90">
        <v>0</v>
      </c>
      <c r="E93" s="90">
        <v>300</v>
      </c>
      <c r="F93" s="90">
        <v>0</v>
      </c>
      <c r="G93" s="90">
        <v>0</v>
      </c>
      <c r="H93" s="90">
        <v>0</v>
      </c>
      <c r="I93" s="90">
        <v>0</v>
      </c>
      <c r="J93" s="71"/>
      <c r="K93" s="71"/>
      <c r="L93" s="71"/>
      <c r="M93" s="71"/>
      <c r="N93" s="71"/>
      <c r="O93" s="71"/>
      <c r="P93" s="71"/>
      <c r="Q93" s="71"/>
      <c r="R93" s="71"/>
      <c r="S93" s="71"/>
      <c r="T93" s="71"/>
      <c r="U93" s="71"/>
      <c r="V93" s="71"/>
      <c r="W93" s="71"/>
      <c r="X93" s="71"/>
      <c r="Y93" s="71"/>
      <c r="Z93" s="71"/>
      <c r="AA93" s="71"/>
      <c r="AB93" s="71"/>
      <c r="AC93" s="71"/>
      <c r="AD93" s="71"/>
      <c r="AE93" s="71"/>
      <c r="AF93" s="71"/>
      <c r="AG93" s="71"/>
      <c r="AH93" s="71"/>
      <c r="AI93" s="71"/>
      <c r="AJ93" s="71"/>
      <c r="AK93" s="71"/>
      <c r="AL93" s="71"/>
      <c r="AM93" s="71"/>
      <c r="AN93" s="71"/>
      <c r="AO93" s="71"/>
      <c r="AP93" s="71"/>
      <c r="AQ93" s="71"/>
      <c r="AR93" s="71"/>
      <c r="AS93" s="71"/>
      <c r="AT93" s="71"/>
      <c r="AU93" s="71"/>
      <c r="AV93" s="71"/>
      <c r="AW93" s="71"/>
      <c r="AX93" s="71"/>
      <c r="AY93" s="71"/>
      <c r="AZ93" s="71"/>
      <c r="BA93" s="71"/>
      <c r="BB93" s="71"/>
      <c r="BC93" s="71"/>
      <c r="BD93" s="71"/>
      <c r="BE93" s="71"/>
      <c r="BF93" s="71"/>
      <c r="BG93" s="71"/>
      <c r="BH93" s="71"/>
      <c r="BI93" s="71"/>
      <c r="BJ93" s="71"/>
      <c r="BK93" s="71"/>
      <c r="BL93" s="71"/>
      <c r="BM93" s="71"/>
      <c r="BN93" s="71"/>
      <c r="BO93" s="71"/>
      <c r="BP93" s="71"/>
      <c r="BQ93" s="71"/>
      <c r="BR93" s="71"/>
      <c r="BS93" s="71"/>
      <c r="BT93" s="71"/>
      <c r="BU93" s="71"/>
      <c r="BV93" s="71"/>
      <c r="BW93" s="71"/>
      <c r="BX93" s="71"/>
      <c r="BY93" s="71"/>
      <c r="BZ93" s="71"/>
      <c r="CA93" s="71"/>
      <c r="CB93" s="71"/>
      <c r="CC93" s="71"/>
      <c r="CD93" s="71"/>
      <c r="CE93" s="71"/>
      <c r="CF93" s="71"/>
      <c r="CG93" s="71"/>
      <c r="CH93" s="71"/>
      <c r="CI93" s="71"/>
      <c r="CJ93" s="71"/>
      <c r="CK93" s="71"/>
      <c r="CL93" s="71"/>
      <c r="CM93" s="71"/>
      <c r="CN93" s="71"/>
      <c r="CO93" s="71"/>
      <c r="CP93" s="71"/>
      <c r="CQ93" s="71"/>
      <c r="CR93" s="71"/>
      <c r="CS93" s="71"/>
      <c r="CT93" s="71"/>
      <c r="CU93" s="71"/>
      <c r="CV93" s="71"/>
      <c r="CW93" s="71"/>
      <c r="CX93" s="71"/>
      <c r="CY93" s="71"/>
      <c r="CZ93" s="71"/>
      <c r="DA93" s="71"/>
      <c r="DB93" s="71"/>
      <c r="DC93" s="71"/>
      <c r="DD93" s="71"/>
      <c r="DE93" s="71"/>
      <c r="DF93" s="71"/>
      <c r="DG93" s="71"/>
      <c r="DH93" s="71"/>
      <c r="DI93" s="71"/>
      <c r="DJ93" s="71"/>
      <c r="DK93" s="71"/>
      <c r="DL93" s="71"/>
      <c r="DM93" s="71"/>
      <c r="DN93" s="71"/>
      <c r="DO93" s="71"/>
      <c r="DP93" s="71"/>
      <c r="DQ93" s="71"/>
      <c r="DR93" s="71"/>
      <c r="DS93" s="71"/>
      <c r="DT93" s="71"/>
      <c r="DU93" s="71"/>
      <c r="DV93" s="71"/>
      <c r="DW93" s="71"/>
      <c r="DX93" s="71"/>
      <c r="DY93" s="71"/>
      <c r="DZ93" s="71"/>
      <c r="EA93" s="71"/>
      <c r="EB93" s="71"/>
      <c r="EC93" s="71"/>
      <c r="ED93" s="71"/>
      <c r="EE93" s="71"/>
      <c r="EF93" s="71"/>
      <c r="EG93" s="71"/>
      <c r="EH93" s="71"/>
      <c r="EI93" s="71"/>
      <c r="EJ93" s="71"/>
      <c r="EK93" s="71"/>
      <c r="EL93" s="71"/>
      <c r="EM93" s="71"/>
      <c r="EN93" s="71"/>
      <c r="EO93" s="71"/>
      <c r="EP93" s="71"/>
      <c r="EQ93" s="71"/>
      <c r="ER93" s="71"/>
      <c r="ES93" s="71"/>
      <c r="ET93" s="71"/>
      <c r="EU93" s="71"/>
      <c r="EV93" s="71"/>
      <c r="EW93" s="71"/>
      <c r="EX93" s="71"/>
      <c r="EY93" s="71"/>
      <c r="EZ93" s="71"/>
      <c r="FA93" s="71"/>
      <c r="FB93" s="71"/>
      <c r="FC93" s="71"/>
      <c r="FD93" s="71"/>
      <c r="FE93" s="71"/>
      <c r="FF93" s="71"/>
      <c r="FG93" s="71"/>
      <c r="FH93" s="71"/>
      <c r="FI93" s="71"/>
      <c r="FJ93" s="71"/>
      <c r="FK93" s="71"/>
      <c r="FL93" s="71"/>
      <c r="FM93" s="71"/>
      <c r="FN93" s="71"/>
      <c r="FO93" s="71"/>
      <c r="FP93" s="71"/>
      <c r="FQ93" s="71"/>
      <c r="FR93" s="71"/>
      <c r="FS93" s="71"/>
      <c r="FT93" s="71"/>
      <c r="FU93" s="71"/>
      <c r="FV93" s="71"/>
      <c r="FW93" s="71"/>
      <c r="FX93" s="71"/>
      <c r="FY93" s="71"/>
      <c r="FZ93" s="71"/>
      <c r="GA93" s="71"/>
      <c r="GB93" s="71"/>
      <c r="GC93" s="71"/>
      <c r="GD93" s="71"/>
      <c r="GE93" s="71"/>
      <c r="GF93" s="71"/>
      <c r="GG93" s="71"/>
      <c r="GH93" s="71"/>
      <c r="GI93" s="71"/>
      <c r="GJ93" s="71"/>
      <c r="GK93" s="71"/>
      <c r="GL93" s="71"/>
      <c r="GM93" s="71"/>
      <c r="GN93" s="71"/>
      <c r="GO93" s="71"/>
      <c r="GP93" s="71"/>
      <c r="GQ93" s="71"/>
      <c r="GR93" s="71"/>
      <c r="GS93" s="71"/>
      <c r="GT93" s="71"/>
      <c r="GU93" s="71"/>
      <c r="GV93" s="71"/>
      <c r="GW93" s="71"/>
      <c r="GX93" s="71"/>
      <c r="GY93" s="71"/>
      <c r="GZ93" s="71"/>
      <c r="HA93" s="71"/>
      <c r="HB93" s="71"/>
      <c r="HC93" s="71"/>
      <c r="HD93" s="71"/>
      <c r="HE93" s="71"/>
      <c r="HF93" s="71"/>
      <c r="HG93" s="71"/>
      <c r="HH93" s="71"/>
      <c r="HI93" s="71"/>
      <c r="HJ93" s="71"/>
      <c r="HK93" s="71"/>
      <c r="HL93" s="71"/>
      <c r="HM93" s="71"/>
      <c r="HN93" s="71"/>
      <c r="HO93" s="71"/>
      <c r="HP93" s="71"/>
      <c r="HQ93" s="71"/>
      <c r="HR93" s="71"/>
      <c r="HS93" s="71"/>
      <c r="HT93" s="71"/>
      <c r="HU93" s="71"/>
      <c r="HV93" s="71"/>
      <c r="HW93" s="71"/>
      <c r="HX93" s="71"/>
      <c r="HY93" s="71"/>
      <c r="HZ93" s="71"/>
    </row>
    <row r="94" spans="1:234" x14ac:dyDescent="0.25">
      <c r="A94" s="85" t="s">
        <v>504</v>
      </c>
      <c r="B94" s="86">
        <f t="shared" si="30"/>
        <v>7200</v>
      </c>
      <c r="C94" s="86">
        <f>SUM(C95)</f>
        <v>0</v>
      </c>
      <c r="D94" s="86">
        <f t="shared" ref="D94:I94" si="40">SUM(D95)</f>
        <v>0</v>
      </c>
      <c r="E94" s="86">
        <f t="shared" si="40"/>
        <v>7200</v>
      </c>
      <c r="F94" s="86">
        <f t="shared" si="40"/>
        <v>0</v>
      </c>
      <c r="G94" s="86">
        <f t="shared" si="40"/>
        <v>0</v>
      </c>
      <c r="H94" s="86">
        <f t="shared" si="40"/>
        <v>0</v>
      </c>
      <c r="I94" s="86">
        <f t="shared" si="40"/>
        <v>0</v>
      </c>
      <c r="J94" s="84"/>
      <c r="K94" s="84"/>
      <c r="L94" s="84"/>
      <c r="M94" s="84"/>
      <c r="N94" s="84"/>
      <c r="O94" s="84"/>
      <c r="P94" s="84"/>
      <c r="Q94" s="84"/>
      <c r="R94" s="84"/>
      <c r="S94" s="84"/>
      <c r="T94" s="84"/>
      <c r="U94" s="84"/>
      <c r="V94" s="84"/>
      <c r="W94" s="84"/>
      <c r="X94" s="84"/>
      <c r="Y94" s="84"/>
      <c r="Z94" s="84"/>
      <c r="AA94" s="84"/>
      <c r="AB94" s="84"/>
      <c r="AC94" s="84"/>
      <c r="AD94" s="84"/>
      <c r="AE94" s="84"/>
      <c r="AF94" s="84"/>
      <c r="AG94" s="84"/>
      <c r="AH94" s="84"/>
      <c r="AI94" s="84"/>
      <c r="AJ94" s="84"/>
      <c r="AK94" s="84"/>
      <c r="AL94" s="84"/>
      <c r="AM94" s="84"/>
      <c r="AN94" s="84"/>
      <c r="AO94" s="84"/>
      <c r="AP94" s="84"/>
      <c r="AQ94" s="84"/>
      <c r="AR94" s="84"/>
      <c r="AS94" s="84"/>
      <c r="AT94" s="84"/>
      <c r="AU94" s="84"/>
      <c r="AV94" s="84"/>
      <c r="AW94" s="84"/>
      <c r="AX94" s="84"/>
      <c r="AY94" s="84"/>
      <c r="AZ94" s="84"/>
      <c r="BA94" s="84"/>
      <c r="BB94" s="84"/>
      <c r="BC94" s="84"/>
      <c r="BD94" s="84"/>
      <c r="BE94" s="84"/>
      <c r="BF94" s="84"/>
      <c r="BG94" s="84"/>
      <c r="BH94" s="84"/>
      <c r="BI94" s="84"/>
      <c r="BJ94" s="84"/>
      <c r="BK94" s="84"/>
      <c r="BL94" s="84"/>
      <c r="BM94" s="84"/>
      <c r="BN94" s="84"/>
      <c r="BO94" s="84"/>
      <c r="BP94" s="84"/>
      <c r="BQ94" s="84"/>
      <c r="BR94" s="84"/>
      <c r="BS94" s="84"/>
      <c r="BT94" s="84"/>
      <c r="BU94" s="84"/>
      <c r="BV94" s="84"/>
      <c r="BW94" s="84"/>
      <c r="BX94" s="84"/>
      <c r="BY94" s="84"/>
      <c r="BZ94" s="84"/>
      <c r="CA94" s="84"/>
      <c r="CB94" s="84"/>
      <c r="CC94" s="84"/>
      <c r="CD94" s="84"/>
      <c r="CE94" s="84"/>
      <c r="CF94" s="84"/>
      <c r="CG94" s="84"/>
      <c r="CH94" s="84"/>
      <c r="CI94" s="84"/>
      <c r="CJ94" s="84"/>
      <c r="CK94" s="84"/>
      <c r="CL94" s="84"/>
      <c r="CM94" s="84"/>
      <c r="CN94" s="84"/>
      <c r="CO94" s="84"/>
      <c r="CP94" s="84"/>
      <c r="CQ94" s="84"/>
      <c r="CR94" s="84"/>
      <c r="CS94" s="84"/>
      <c r="CT94" s="84"/>
      <c r="CU94" s="84"/>
      <c r="CV94" s="84"/>
      <c r="CW94" s="84"/>
      <c r="CX94" s="84"/>
      <c r="CY94" s="84"/>
      <c r="CZ94" s="84"/>
      <c r="DA94" s="84"/>
      <c r="DB94" s="84"/>
      <c r="DC94" s="84"/>
      <c r="DD94" s="84"/>
      <c r="DE94" s="84"/>
      <c r="DF94" s="84"/>
      <c r="DG94" s="84"/>
      <c r="DH94" s="84"/>
      <c r="DI94" s="84"/>
      <c r="DJ94" s="84"/>
      <c r="DK94" s="84"/>
      <c r="DL94" s="84"/>
      <c r="DM94" s="84"/>
      <c r="DN94" s="84"/>
      <c r="DO94" s="84"/>
      <c r="DP94" s="84"/>
      <c r="DQ94" s="84"/>
      <c r="DR94" s="84"/>
      <c r="DS94" s="84"/>
      <c r="DT94" s="84"/>
      <c r="DU94" s="84"/>
      <c r="DV94" s="84"/>
      <c r="DW94" s="84"/>
      <c r="DX94" s="84"/>
      <c r="DY94" s="84"/>
      <c r="DZ94" s="84"/>
      <c r="EA94" s="84"/>
      <c r="EB94" s="84"/>
      <c r="EC94" s="84"/>
      <c r="ED94" s="84"/>
      <c r="EE94" s="84"/>
      <c r="EF94" s="84"/>
      <c r="EG94" s="84"/>
      <c r="EH94" s="84"/>
      <c r="EI94" s="84"/>
      <c r="EJ94" s="84"/>
      <c r="EK94" s="84"/>
      <c r="EL94" s="84"/>
      <c r="EM94" s="84"/>
      <c r="EN94" s="84"/>
      <c r="EO94" s="84"/>
      <c r="EP94" s="84"/>
      <c r="EQ94" s="84"/>
      <c r="ER94" s="84"/>
      <c r="ES94" s="84"/>
      <c r="ET94" s="84"/>
      <c r="EU94" s="84"/>
      <c r="EV94" s="84"/>
      <c r="EW94" s="84"/>
      <c r="EX94" s="84"/>
      <c r="EY94" s="84"/>
      <c r="EZ94" s="84"/>
      <c r="FA94" s="84"/>
      <c r="FB94" s="84"/>
      <c r="FC94" s="84"/>
      <c r="FD94" s="84"/>
      <c r="FE94" s="84"/>
      <c r="FF94" s="84"/>
      <c r="FG94" s="84"/>
      <c r="FH94" s="84"/>
      <c r="FI94" s="84"/>
      <c r="FJ94" s="84"/>
      <c r="FK94" s="84"/>
      <c r="FL94" s="71"/>
      <c r="FM94" s="71"/>
      <c r="FN94" s="71"/>
      <c r="FO94" s="71"/>
      <c r="FP94" s="71"/>
      <c r="FQ94" s="71"/>
      <c r="FR94" s="71"/>
      <c r="FS94" s="71"/>
      <c r="FT94" s="71"/>
      <c r="FU94" s="71"/>
      <c r="FV94" s="71"/>
      <c r="FW94" s="71"/>
      <c r="FX94" s="71"/>
      <c r="FY94" s="71"/>
      <c r="FZ94" s="71"/>
      <c r="GA94" s="71"/>
      <c r="GB94" s="71"/>
      <c r="GC94" s="71"/>
      <c r="GD94" s="71"/>
      <c r="GE94" s="71"/>
      <c r="GF94" s="71"/>
      <c r="GG94" s="71"/>
      <c r="GH94" s="71"/>
      <c r="GI94" s="71"/>
      <c r="GJ94" s="71"/>
      <c r="GK94" s="71"/>
      <c r="GL94" s="71"/>
      <c r="GM94" s="71"/>
      <c r="GN94" s="71"/>
      <c r="GO94" s="71"/>
      <c r="GP94" s="71"/>
      <c r="GQ94" s="71"/>
      <c r="GR94" s="71"/>
      <c r="GS94" s="71"/>
      <c r="GT94" s="71"/>
      <c r="GU94" s="71"/>
      <c r="GV94" s="71"/>
      <c r="GW94" s="71"/>
      <c r="GX94" s="71"/>
      <c r="GY94" s="71"/>
      <c r="GZ94" s="71"/>
      <c r="HA94" s="71"/>
      <c r="HB94" s="71"/>
      <c r="HC94" s="71"/>
      <c r="HD94" s="71"/>
      <c r="HE94" s="71"/>
      <c r="HF94" s="71"/>
      <c r="HG94" s="71"/>
      <c r="HH94" s="71"/>
      <c r="HI94" s="71"/>
      <c r="HJ94" s="71"/>
      <c r="HK94" s="71"/>
      <c r="HL94" s="71"/>
      <c r="HM94" s="71"/>
      <c r="HN94" s="71"/>
      <c r="HO94" s="71"/>
      <c r="HP94" s="71"/>
      <c r="HQ94" s="71"/>
      <c r="HR94" s="71"/>
      <c r="HS94" s="71"/>
      <c r="HT94" s="71"/>
      <c r="HU94" s="71"/>
      <c r="HV94" s="71"/>
      <c r="HW94" s="71"/>
      <c r="HX94" s="71"/>
      <c r="HY94" s="71"/>
      <c r="HZ94" s="71"/>
    </row>
    <row r="95" spans="1:234" x14ac:dyDescent="0.25">
      <c r="A95" s="85" t="s">
        <v>555</v>
      </c>
      <c r="B95" s="86">
        <f t="shared" si="30"/>
        <v>7200</v>
      </c>
      <c r="C95" s="86">
        <f t="shared" ref="C95:I95" si="41">SUM(C96:C96)</f>
        <v>0</v>
      </c>
      <c r="D95" s="86">
        <f t="shared" si="41"/>
        <v>0</v>
      </c>
      <c r="E95" s="86">
        <f t="shared" si="41"/>
        <v>7200</v>
      </c>
      <c r="F95" s="86">
        <f t="shared" si="41"/>
        <v>0</v>
      </c>
      <c r="G95" s="86">
        <f t="shared" si="41"/>
        <v>0</v>
      </c>
      <c r="H95" s="86">
        <f t="shared" si="41"/>
        <v>0</v>
      </c>
      <c r="I95" s="86">
        <f t="shared" si="41"/>
        <v>0</v>
      </c>
      <c r="J95" s="71"/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71"/>
      <c r="V95" s="71"/>
      <c r="W95" s="71"/>
      <c r="X95" s="71"/>
      <c r="Y95" s="71"/>
      <c r="Z95" s="71"/>
      <c r="AA95" s="71"/>
      <c r="AB95" s="71"/>
      <c r="AC95" s="71"/>
      <c r="AD95" s="71"/>
      <c r="AE95" s="71"/>
      <c r="AF95" s="71"/>
      <c r="AG95" s="71"/>
      <c r="AH95" s="71"/>
      <c r="AI95" s="71"/>
      <c r="AJ95" s="71"/>
      <c r="AK95" s="71"/>
      <c r="AL95" s="71"/>
      <c r="AM95" s="71"/>
      <c r="AN95" s="71"/>
      <c r="AO95" s="71"/>
      <c r="AP95" s="71"/>
      <c r="AQ95" s="71"/>
      <c r="AR95" s="71"/>
      <c r="AS95" s="71"/>
      <c r="AT95" s="71"/>
      <c r="AU95" s="71"/>
      <c r="AV95" s="71"/>
      <c r="AW95" s="71"/>
      <c r="AX95" s="71"/>
      <c r="AY95" s="71"/>
      <c r="AZ95" s="71"/>
      <c r="BA95" s="71"/>
      <c r="BB95" s="71"/>
      <c r="BC95" s="71"/>
      <c r="BD95" s="71"/>
      <c r="BE95" s="71"/>
      <c r="BF95" s="71"/>
      <c r="BG95" s="71"/>
      <c r="BH95" s="71"/>
      <c r="BI95" s="71"/>
      <c r="BJ95" s="71"/>
      <c r="BK95" s="71"/>
      <c r="BL95" s="71"/>
      <c r="BM95" s="71"/>
      <c r="BN95" s="71"/>
      <c r="BO95" s="71"/>
      <c r="BP95" s="71"/>
      <c r="BQ95" s="71"/>
      <c r="BR95" s="71"/>
      <c r="BS95" s="71"/>
      <c r="BT95" s="71"/>
      <c r="BU95" s="71"/>
      <c r="BV95" s="71"/>
      <c r="BW95" s="71"/>
      <c r="BX95" s="71"/>
      <c r="BY95" s="71"/>
      <c r="BZ95" s="71"/>
      <c r="CA95" s="71"/>
      <c r="CB95" s="71"/>
      <c r="CC95" s="71"/>
      <c r="CD95" s="71"/>
      <c r="CE95" s="71"/>
      <c r="CF95" s="71"/>
      <c r="CG95" s="71"/>
      <c r="CH95" s="71"/>
      <c r="CI95" s="71"/>
      <c r="CJ95" s="71"/>
      <c r="CK95" s="71"/>
      <c r="CL95" s="71"/>
      <c r="CM95" s="71"/>
      <c r="CN95" s="71"/>
      <c r="CO95" s="71"/>
      <c r="CP95" s="71"/>
      <c r="CQ95" s="71"/>
      <c r="CR95" s="71"/>
      <c r="CS95" s="71"/>
      <c r="CT95" s="71"/>
      <c r="CU95" s="71"/>
      <c r="CV95" s="71"/>
      <c r="CW95" s="71"/>
      <c r="CX95" s="71"/>
      <c r="CY95" s="71"/>
      <c r="CZ95" s="71"/>
      <c r="DA95" s="71"/>
      <c r="DB95" s="71"/>
      <c r="DC95" s="71"/>
      <c r="DD95" s="71"/>
      <c r="DE95" s="71"/>
      <c r="DF95" s="71"/>
      <c r="DG95" s="71"/>
      <c r="DH95" s="71"/>
      <c r="DI95" s="71"/>
      <c r="DJ95" s="71"/>
      <c r="DK95" s="71"/>
      <c r="DL95" s="71"/>
      <c r="DM95" s="71"/>
      <c r="DN95" s="71"/>
      <c r="DO95" s="71"/>
      <c r="DP95" s="71"/>
      <c r="DQ95" s="71"/>
      <c r="DR95" s="71"/>
      <c r="DS95" s="71"/>
      <c r="DT95" s="71"/>
      <c r="DU95" s="71"/>
      <c r="DV95" s="71"/>
      <c r="DW95" s="71"/>
      <c r="DX95" s="71"/>
      <c r="DY95" s="71"/>
      <c r="DZ95" s="71"/>
      <c r="EA95" s="71"/>
      <c r="EB95" s="71"/>
      <c r="EC95" s="71"/>
      <c r="ED95" s="71"/>
      <c r="EE95" s="71"/>
      <c r="EF95" s="71"/>
      <c r="EG95" s="71"/>
      <c r="EH95" s="71"/>
      <c r="EI95" s="71"/>
      <c r="EJ95" s="71"/>
      <c r="EK95" s="71"/>
      <c r="EL95" s="71"/>
      <c r="EM95" s="71"/>
      <c r="EN95" s="71"/>
      <c r="EO95" s="71"/>
      <c r="EP95" s="71"/>
      <c r="EQ95" s="71"/>
      <c r="ER95" s="71"/>
      <c r="ES95" s="71"/>
      <c r="ET95" s="71"/>
      <c r="EU95" s="71"/>
      <c r="EV95" s="71"/>
      <c r="EW95" s="71"/>
      <c r="EX95" s="71"/>
      <c r="EY95" s="71"/>
      <c r="EZ95" s="71"/>
      <c r="FA95" s="71"/>
      <c r="FB95" s="71"/>
      <c r="FC95" s="71"/>
      <c r="FD95" s="71"/>
      <c r="FE95" s="71"/>
      <c r="FF95" s="71"/>
      <c r="FG95" s="71"/>
      <c r="FH95" s="71"/>
      <c r="FI95" s="71"/>
      <c r="FJ95" s="71"/>
      <c r="FK95" s="71"/>
      <c r="FL95" s="71"/>
      <c r="FM95" s="71"/>
      <c r="FN95" s="71"/>
      <c r="FO95" s="71"/>
      <c r="FP95" s="71"/>
      <c r="FQ95" s="71"/>
      <c r="FR95" s="71"/>
      <c r="FS95" s="71"/>
      <c r="FT95" s="71"/>
      <c r="FU95" s="71"/>
      <c r="FV95" s="71"/>
      <c r="FW95" s="71"/>
      <c r="FX95" s="71"/>
      <c r="FY95" s="71"/>
      <c r="FZ95" s="71"/>
      <c r="GA95" s="71"/>
      <c r="GB95" s="71"/>
      <c r="GC95" s="71"/>
      <c r="GD95" s="71"/>
      <c r="GE95" s="71"/>
      <c r="GF95" s="71"/>
      <c r="GG95" s="71"/>
      <c r="GH95" s="71"/>
      <c r="GI95" s="71"/>
      <c r="GJ95" s="71"/>
      <c r="GK95" s="71"/>
      <c r="GL95" s="71"/>
      <c r="GM95" s="71"/>
      <c r="GN95" s="71"/>
      <c r="GO95" s="71"/>
      <c r="GP95" s="71"/>
      <c r="GQ95" s="71"/>
      <c r="GR95" s="71"/>
      <c r="GS95" s="71"/>
      <c r="GT95" s="71"/>
      <c r="GU95" s="71"/>
      <c r="GV95" s="71"/>
      <c r="GW95" s="71"/>
      <c r="GX95" s="71"/>
      <c r="GY95" s="71"/>
      <c r="GZ95" s="71"/>
      <c r="HA95" s="71"/>
      <c r="HB95" s="71"/>
      <c r="HC95" s="71"/>
      <c r="HD95" s="71"/>
      <c r="HE95" s="71"/>
      <c r="HF95" s="71"/>
      <c r="HG95" s="71"/>
      <c r="HH95" s="71"/>
      <c r="HI95" s="71"/>
      <c r="HJ95" s="71"/>
      <c r="HK95" s="71"/>
      <c r="HL95" s="71"/>
      <c r="HM95" s="71"/>
      <c r="HN95" s="71"/>
      <c r="HO95" s="71"/>
      <c r="HP95" s="71"/>
      <c r="HQ95" s="71"/>
      <c r="HR95" s="71"/>
      <c r="HS95" s="71"/>
      <c r="HT95" s="71"/>
      <c r="HU95" s="71"/>
      <c r="HV95" s="71"/>
      <c r="HW95" s="71"/>
      <c r="HX95" s="71"/>
      <c r="HY95" s="71"/>
      <c r="HZ95" s="71"/>
    </row>
    <row r="96" spans="1:234" ht="31.5" x14ac:dyDescent="0.25">
      <c r="A96" s="92" t="s">
        <v>556</v>
      </c>
      <c r="B96" s="90">
        <f t="shared" si="30"/>
        <v>7200</v>
      </c>
      <c r="C96" s="90">
        <v>0</v>
      </c>
      <c r="D96" s="90">
        <v>0</v>
      </c>
      <c r="E96" s="90">
        <v>7200</v>
      </c>
      <c r="F96" s="90">
        <v>0</v>
      </c>
      <c r="G96" s="90">
        <v>0</v>
      </c>
      <c r="H96" s="90">
        <v>0</v>
      </c>
      <c r="I96" s="90">
        <v>0</v>
      </c>
      <c r="J96" s="71"/>
      <c r="K96" s="71"/>
      <c r="L96" s="71"/>
      <c r="M96" s="71"/>
      <c r="N96" s="71"/>
      <c r="O96" s="71"/>
      <c r="P96" s="71"/>
      <c r="Q96" s="71"/>
      <c r="R96" s="71"/>
      <c r="S96" s="71"/>
      <c r="T96" s="71"/>
      <c r="U96" s="71"/>
      <c r="V96" s="71"/>
      <c r="W96" s="71"/>
      <c r="X96" s="71"/>
      <c r="Y96" s="71"/>
      <c r="Z96" s="71"/>
      <c r="AA96" s="71"/>
      <c r="AB96" s="71"/>
      <c r="AC96" s="71"/>
      <c r="AD96" s="71"/>
      <c r="AE96" s="71"/>
      <c r="AF96" s="71"/>
      <c r="AG96" s="71"/>
      <c r="AH96" s="71"/>
      <c r="AI96" s="71"/>
      <c r="AJ96" s="71"/>
      <c r="AK96" s="71"/>
      <c r="AL96" s="71"/>
      <c r="AM96" s="71"/>
      <c r="AN96" s="71"/>
      <c r="AO96" s="71"/>
      <c r="AP96" s="71"/>
      <c r="AQ96" s="71"/>
      <c r="AR96" s="71"/>
      <c r="AS96" s="71"/>
      <c r="AT96" s="71"/>
      <c r="AU96" s="71"/>
      <c r="AV96" s="71"/>
      <c r="AW96" s="71"/>
      <c r="AX96" s="71"/>
      <c r="AY96" s="71"/>
      <c r="AZ96" s="71"/>
      <c r="BA96" s="71"/>
      <c r="BB96" s="71"/>
      <c r="BC96" s="71"/>
      <c r="BD96" s="71"/>
      <c r="BE96" s="71"/>
      <c r="BF96" s="71"/>
      <c r="BG96" s="71"/>
      <c r="BH96" s="71"/>
      <c r="BI96" s="71"/>
      <c r="BJ96" s="71"/>
      <c r="BK96" s="71"/>
      <c r="BL96" s="71"/>
      <c r="BM96" s="71"/>
      <c r="BN96" s="71"/>
      <c r="BO96" s="71"/>
      <c r="BP96" s="71"/>
      <c r="BQ96" s="71"/>
      <c r="BR96" s="71"/>
      <c r="BS96" s="71"/>
      <c r="BT96" s="71"/>
      <c r="BU96" s="71"/>
      <c r="BV96" s="71"/>
      <c r="BW96" s="71"/>
      <c r="BX96" s="71"/>
      <c r="BY96" s="71"/>
      <c r="BZ96" s="71"/>
      <c r="CA96" s="71"/>
      <c r="CB96" s="71"/>
      <c r="CC96" s="71"/>
      <c r="CD96" s="71"/>
      <c r="CE96" s="71"/>
      <c r="CF96" s="71"/>
      <c r="CG96" s="71"/>
      <c r="CH96" s="71"/>
      <c r="CI96" s="71"/>
      <c r="CJ96" s="71"/>
      <c r="CK96" s="71"/>
      <c r="CL96" s="71"/>
      <c r="CM96" s="71"/>
      <c r="CN96" s="71"/>
      <c r="CO96" s="71"/>
      <c r="CP96" s="71"/>
      <c r="CQ96" s="71"/>
      <c r="CR96" s="71"/>
      <c r="CS96" s="71"/>
      <c r="CT96" s="71"/>
      <c r="CU96" s="71"/>
      <c r="CV96" s="71"/>
      <c r="CW96" s="71"/>
      <c r="CX96" s="71"/>
      <c r="CY96" s="71"/>
      <c r="CZ96" s="71"/>
      <c r="DA96" s="71"/>
      <c r="DB96" s="71"/>
      <c r="DC96" s="71"/>
      <c r="DD96" s="71"/>
      <c r="DE96" s="71"/>
      <c r="DF96" s="71"/>
      <c r="DG96" s="71"/>
      <c r="DH96" s="71"/>
      <c r="DI96" s="71"/>
      <c r="DJ96" s="71"/>
      <c r="DK96" s="71"/>
      <c r="DL96" s="71"/>
      <c r="DM96" s="71"/>
      <c r="DN96" s="71"/>
      <c r="DO96" s="71"/>
      <c r="DP96" s="71"/>
      <c r="DQ96" s="71"/>
      <c r="DR96" s="71"/>
      <c r="DS96" s="71"/>
      <c r="DT96" s="71"/>
      <c r="DU96" s="71"/>
      <c r="DV96" s="71"/>
      <c r="DW96" s="71"/>
      <c r="DX96" s="71"/>
      <c r="DY96" s="71"/>
      <c r="DZ96" s="71"/>
      <c r="EA96" s="71"/>
      <c r="EB96" s="71"/>
      <c r="EC96" s="71"/>
      <c r="ED96" s="71"/>
      <c r="EE96" s="71"/>
      <c r="EF96" s="71"/>
      <c r="EG96" s="71"/>
      <c r="EH96" s="71"/>
      <c r="EI96" s="71"/>
      <c r="EJ96" s="71"/>
      <c r="EK96" s="71"/>
      <c r="EL96" s="71"/>
      <c r="EM96" s="71"/>
      <c r="EN96" s="71"/>
      <c r="EO96" s="71"/>
      <c r="EP96" s="71"/>
      <c r="EQ96" s="71"/>
      <c r="ER96" s="71"/>
      <c r="ES96" s="71"/>
      <c r="ET96" s="71"/>
      <c r="EU96" s="71"/>
      <c r="EV96" s="71"/>
      <c r="EW96" s="71"/>
      <c r="EX96" s="71"/>
      <c r="EY96" s="71"/>
      <c r="EZ96" s="71"/>
      <c r="FA96" s="71"/>
      <c r="FB96" s="71"/>
      <c r="FC96" s="71"/>
      <c r="FD96" s="71"/>
      <c r="FE96" s="71"/>
      <c r="FF96" s="71"/>
      <c r="FG96" s="71"/>
      <c r="FH96" s="71"/>
      <c r="FI96" s="71"/>
      <c r="FJ96" s="71"/>
      <c r="FK96" s="71"/>
      <c r="FL96" s="71"/>
      <c r="FM96" s="71"/>
      <c r="FN96" s="71"/>
      <c r="FO96" s="71"/>
      <c r="FP96" s="71"/>
      <c r="FQ96" s="71"/>
      <c r="FR96" s="71"/>
      <c r="FS96" s="71"/>
      <c r="FT96" s="71"/>
      <c r="FU96" s="71"/>
      <c r="FV96" s="71"/>
      <c r="FW96" s="71"/>
      <c r="FX96" s="71"/>
      <c r="FY96" s="71"/>
      <c r="FZ96" s="71"/>
      <c r="GA96" s="71"/>
      <c r="GB96" s="71"/>
      <c r="GC96" s="71"/>
      <c r="GD96" s="71"/>
      <c r="GE96" s="71"/>
      <c r="GF96" s="71"/>
      <c r="GG96" s="71"/>
      <c r="GH96" s="71"/>
      <c r="GI96" s="71"/>
      <c r="GJ96" s="71"/>
      <c r="GK96" s="71"/>
      <c r="GL96" s="71"/>
      <c r="GM96" s="71"/>
      <c r="GN96" s="71"/>
      <c r="GO96" s="71"/>
      <c r="GP96" s="71"/>
      <c r="GQ96" s="71"/>
      <c r="GR96" s="71"/>
      <c r="GS96" s="71"/>
      <c r="GT96" s="71"/>
      <c r="GU96" s="71"/>
      <c r="GV96" s="71"/>
      <c r="GW96" s="71"/>
      <c r="GX96" s="71"/>
      <c r="GY96" s="71"/>
      <c r="GZ96" s="71"/>
      <c r="HA96" s="71"/>
      <c r="HB96" s="71"/>
      <c r="HC96" s="71"/>
      <c r="HD96" s="71"/>
      <c r="HE96" s="71"/>
      <c r="HF96" s="71"/>
      <c r="HG96" s="71"/>
      <c r="HH96" s="71"/>
      <c r="HI96" s="71"/>
      <c r="HJ96" s="71"/>
      <c r="HK96" s="71"/>
      <c r="HL96" s="71"/>
      <c r="HM96" s="71"/>
      <c r="HN96" s="71"/>
      <c r="HO96" s="71"/>
      <c r="HP96" s="71"/>
      <c r="HQ96" s="71"/>
      <c r="HR96" s="71"/>
      <c r="HS96" s="71"/>
      <c r="HT96" s="71"/>
      <c r="HU96" s="71"/>
      <c r="HV96" s="71"/>
      <c r="HW96" s="71"/>
      <c r="HX96" s="71"/>
      <c r="HY96" s="71"/>
      <c r="HZ96" s="71"/>
    </row>
    <row r="100" spans="1:234" x14ac:dyDescent="0.25">
      <c r="A100" s="100"/>
      <c r="B100" s="100"/>
      <c r="C100" s="100"/>
      <c r="D100" s="100"/>
      <c r="E100" s="100"/>
      <c r="F100" s="100"/>
      <c r="G100" s="100"/>
      <c r="H100" s="100"/>
      <c r="I100" s="100"/>
      <c r="J100" s="100"/>
      <c r="K100" s="100"/>
      <c r="L100" s="100"/>
      <c r="M100" s="100"/>
      <c r="N100" s="100"/>
      <c r="O100" s="100"/>
      <c r="P100" s="100"/>
      <c r="Q100" s="100"/>
      <c r="R100" s="100"/>
      <c r="S100" s="100"/>
      <c r="T100" s="100"/>
      <c r="U100" s="100"/>
      <c r="V100" s="100"/>
      <c r="W100" s="100"/>
      <c r="X100" s="100"/>
      <c r="Y100" s="100"/>
      <c r="Z100" s="100"/>
      <c r="AA100" s="100"/>
      <c r="AB100" s="100"/>
      <c r="AC100" s="100"/>
      <c r="AD100" s="100"/>
      <c r="AE100" s="100"/>
      <c r="AF100" s="100"/>
      <c r="AG100" s="100"/>
      <c r="AH100" s="100"/>
      <c r="AI100" s="100"/>
      <c r="AJ100" s="100"/>
      <c r="AK100" s="100"/>
      <c r="AL100" s="100"/>
      <c r="AM100" s="100"/>
      <c r="AN100" s="100"/>
      <c r="AO100" s="100"/>
      <c r="AP100" s="100"/>
      <c r="AQ100" s="100"/>
      <c r="AR100" s="100"/>
      <c r="AS100" s="100"/>
      <c r="AT100" s="100"/>
      <c r="AU100" s="100"/>
      <c r="AV100" s="100"/>
      <c r="AW100" s="100"/>
      <c r="AX100" s="100"/>
      <c r="AY100" s="100"/>
      <c r="AZ100" s="100"/>
      <c r="BA100" s="100"/>
      <c r="BB100" s="100"/>
      <c r="BC100" s="100"/>
      <c r="BD100" s="100"/>
      <c r="BE100" s="100"/>
      <c r="BF100" s="100"/>
      <c r="BG100" s="100"/>
      <c r="BH100" s="100"/>
      <c r="BI100" s="100"/>
      <c r="BJ100" s="100"/>
      <c r="BK100" s="100"/>
      <c r="BL100" s="100"/>
      <c r="BM100" s="100"/>
      <c r="BN100" s="100"/>
      <c r="BO100" s="100"/>
      <c r="BP100" s="100"/>
      <c r="BQ100" s="100"/>
      <c r="BR100" s="100"/>
      <c r="BS100" s="100"/>
      <c r="BT100" s="100"/>
      <c r="BU100" s="100"/>
      <c r="BV100" s="100"/>
      <c r="BW100" s="100"/>
      <c r="BX100" s="100"/>
      <c r="BY100" s="100"/>
      <c r="BZ100" s="100"/>
      <c r="CA100" s="100"/>
      <c r="CB100" s="100"/>
      <c r="CC100" s="100"/>
      <c r="CD100" s="100"/>
      <c r="CE100" s="100"/>
      <c r="CF100" s="100"/>
      <c r="CG100" s="100"/>
      <c r="CH100" s="100"/>
      <c r="CI100" s="100"/>
      <c r="CJ100" s="100"/>
      <c r="CK100" s="100"/>
      <c r="CL100" s="100"/>
      <c r="CM100" s="100"/>
      <c r="CN100" s="100"/>
      <c r="CO100" s="100"/>
      <c r="CP100" s="100"/>
      <c r="CQ100" s="100"/>
      <c r="CR100" s="100"/>
      <c r="CS100" s="100"/>
      <c r="CT100" s="100"/>
      <c r="CU100" s="100"/>
      <c r="CV100" s="100"/>
      <c r="CW100" s="100"/>
      <c r="CX100" s="100"/>
      <c r="CY100" s="100"/>
      <c r="CZ100" s="100"/>
      <c r="DA100" s="100"/>
      <c r="DB100" s="100"/>
      <c r="DC100" s="100"/>
      <c r="DD100" s="100"/>
      <c r="DE100" s="100"/>
      <c r="DF100" s="100"/>
      <c r="DG100" s="100"/>
      <c r="DH100" s="100"/>
      <c r="DI100" s="100"/>
      <c r="DJ100" s="100"/>
      <c r="DK100" s="100"/>
      <c r="DL100" s="100"/>
      <c r="DM100" s="100"/>
      <c r="DN100" s="100"/>
      <c r="DO100" s="100"/>
      <c r="DP100" s="100"/>
      <c r="DQ100" s="100"/>
      <c r="DR100" s="100"/>
      <c r="DS100" s="100"/>
      <c r="DT100" s="100"/>
      <c r="DU100" s="100"/>
      <c r="DV100" s="100"/>
      <c r="DW100" s="100"/>
      <c r="DX100" s="100"/>
      <c r="DY100" s="100"/>
      <c r="DZ100" s="100"/>
      <c r="EA100" s="100"/>
      <c r="EB100" s="100"/>
      <c r="EC100" s="100"/>
      <c r="ED100" s="100"/>
      <c r="EE100" s="100"/>
      <c r="EF100" s="100"/>
      <c r="EG100" s="100"/>
      <c r="EH100" s="100"/>
      <c r="EI100" s="100"/>
      <c r="EJ100" s="100"/>
      <c r="EK100" s="100"/>
      <c r="EL100" s="100"/>
      <c r="EM100" s="100"/>
      <c r="EN100" s="100"/>
      <c r="EO100" s="100"/>
      <c r="EP100" s="100"/>
      <c r="EQ100" s="100"/>
      <c r="ER100" s="100"/>
      <c r="ES100" s="100"/>
      <c r="ET100" s="100"/>
      <c r="EU100" s="100"/>
      <c r="EV100" s="100"/>
      <c r="EW100" s="100"/>
      <c r="EX100" s="100"/>
      <c r="EY100" s="100"/>
      <c r="EZ100" s="100"/>
      <c r="FA100" s="100"/>
      <c r="FB100" s="100"/>
      <c r="FC100" s="100"/>
      <c r="FD100" s="100"/>
      <c r="FE100" s="100"/>
      <c r="FF100" s="100"/>
      <c r="FG100" s="100"/>
      <c r="FH100" s="100"/>
      <c r="FI100" s="100"/>
      <c r="FJ100" s="100"/>
      <c r="FK100" s="100"/>
      <c r="FL100" s="100"/>
      <c r="FM100" s="100"/>
      <c r="FN100" s="100"/>
      <c r="FO100" s="100"/>
      <c r="FP100" s="100"/>
      <c r="FQ100" s="100"/>
      <c r="FR100" s="100"/>
      <c r="FS100" s="100"/>
      <c r="FT100" s="100"/>
      <c r="FU100" s="100"/>
      <c r="FV100" s="100"/>
      <c r="FW100" s="100"/>
      <c r="FX100" s="100"/>
      <c r="FY100" s="100"/>
      <c r="FZ100" s="100"/>
      <c r="GA100" s="100"/>
      <c r="GB100" s="100"/>
      <c r="GC100" s="100"/>
      <c r="GD100" s="100"/>
      <c r="GE100" s="100"/>
      <c r="GF100" s="100"/>
      <c r="GG100" s="100"/>
      <c r="GH100" s="100"/>
      <c r="GI100" s="100"/>
      <c r="GJ100" s="100"/>
      <c r="GK100" s="100"/>
      <c r="GL100" s="100"/>
      <c r="GM100" s="100"/>
      <c r="GN100" s="100"/>
      <c r="GO100" s="100"/>
      <c r="GP100" s="100"/>
      <c r="GQ100" s="100"/>
      <c r="GR100" s="100"/>
      <c r="GS100" s="100"/>
      <c r="GT100" s="100"/>
      <c r="GU100" s="100"/>
      <c r="GV100" s="100"/>
      <c r="GW100" s="100"/>
      <c r="GX100" s="100"/>
      <c r="GY100" s="100"/>
      <c r="GZ100" s="100"/>
      <c r="HA100" s="100"/>
      <c r="HB100" s="100"/>
      <c r="HC100" s="100"/>
      <c r="HD100" s="100"/>
      <c r="HE100" s="100"/>
      <c r="HF100" s="100"/>
      <c r="HG100" s="100"/>
      <c r="HH100" s="100"/>
      <c r="HI100" s="100"/>
      <c r="HJ100" s="100"/>
      <c r="HK100" s="100"/>
      <c r="HL100" s="100"/>
      <c r="HM100" s="100"/>
      <c r="HN100" s="100"/>
      <c r="HO100" s="100"/>
      <c r="HP100" s="100"/>
      <c r="HQ100" s="100"/>
      <c r="HR100" s="100"/>
      <c r="HS100" s="100"/>
      <c r="HT100" s="100"/>
      <c r="HU100" s="100"/>
      <c r="HV100" s="100"/>
      <c r="HW100" s="100"/>
      <c r="HX100" s="100"/>
      <c r="HY100" s="100"/>
      <c r="HZ100" s="100"/>
    </row>
    <row r="101" spans="1:234" x14ac:dyDescent="0.25">
      <c r="A101" s="101"/>
      <c r="B101" s="101"/>
      <c r="C101" s="101"/>
      <c r="D101" s="101"/>
      <c r="E101" s="101"/>
      <c r="F101" s="101"/>
      <c r="G101" s="101"/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  <c r="R101" s="101"/>
      <c r="S101" s="101"/>
      <c r="T101" s="101"/>
      <c r="U101" s="101"/>
      <c r="V101" s="101"/>
      <c r="W101" s="101"/>
      <c r="X101" s="101"/>
      <c r="Y101" s="101"/>
      <c r="Z101" s="101"/>
      <c r="AA101" s="101"/>
      <c r="AB101" s="101"/>
      <c r="AC101" s="101"/>
      <c r="AD101" s="101"/>
      <c r="AE101" s="101"/>
      <c r="AF101" s="101"/>
      <c r="AG101" s="101"/>
      <c r="AH101" s="101"/>
      <c r="AI101" s="101"/>
      <c r="AJ101" s="101"/>
      <c r="AK101" s="101"/>
      <c r="AL101" s="101"/>
      <c r="AM101" s="101"/>
      <c r="AN101" s="101"/>
      <c r="AO101" s="101"/>
      <c r="AP101" s="101"/>
      <c r="AQ101" s="101"/>
      <c r="AR101" s="101"/>
      <c r="AS101" s="101"/>
      <c r="AT101" s="101"/>
      <c r="AU101" s="101"/>
      <c r="AV101" s="101"/>
      <c r="AW101" s="101"/>
      <c r="AX101" s="101"/>
      <c r="AY101" s="101"/>
      <c r="AZ101" s="101"/>
      <c r="BA101" s="101"/>
      <c r="BB101" s="101"/>
      <c r="BC101" s="101"/>
      <c r="BD101" s="101"/>
      <c r="BE101" s="101"/>
      <c r="BF101" s="101"/>
      <c r="BG101" s="101"/>
      <c r="BH101" s="101"/>
      <c r="BI101" s="101"/>
      <c r="BJ101" s="101"/>
      <c r="BK101" s="101"/>
      <c r="BL101" s="101"/>
      <c r="BM101" s="101"/>
      <c r="BN101" s="101"/>
      <c r="BO101" s="101"/>
      <c r="BP101" s="101"/>
      <c r="BQ101" s="101"/>
      <c r="BR101" s="101"/>
      <c r="BS101" s="101"/>
      <c r="BT101" s="101"/>
      <c r="BU101" s="101"/>
      <c r="BV101" s="101"/>
      <c r="BW101" s="101"/>
      <c r="BX101" s="101"/>
      <c r="BY101" s="101"/>
      <c r="BZ101" s="101"/>
      <c r="CA101" s="101"/>
      <c r="CB101" s="101"/>
      <c r="CC101" s="101"/>
      <c r="CD101" s="101"/>
      <c r="CE101" s="101"/>
      <c r="CF101" s="101"/>
      <c r="CG101" s="101"/>
      <c r="CH101" s="101"/>
      <c r="CI101" s="101"/>
      <c r="CJ101" s="101"/>
      <c r="CK101" s="101"/>
      <c r="CL101" s="101"/>
      <c r="CM101" s="101"/>
      <c r="CN101" s="101"/>
      <c r="CO101" s="101"/>
      <c r="CP101" s="101"/>
      <c r="CQ101" s="101"/>
      <c r="CR101" s="101"/>
      <c r="CS101" s="101"/>
      <c r="CT101" s="101"/>
      <c r="CU101" s="101"/>
      <c r="CV101" s="101"/>
      <c r="CW101" s="101"/>
      <c r="CX101" s="101"/>
      <c r="CY101" s="101"/>
      <c r="CZ101" s="101"/>
      <c r="DA101" s="101"/>
      <c r="DB101" s="101"/>
      <c r="DC101" s="101"/>
      <c r="DD101" s="101"/>
      <c r="DE101" s="101"/>
      <c r="DF101" s="101"/>
      <c r="DG101" s="101"/>
      <c r="DH101" s="101"/>
      <c r="DI101" s="101"/>
      <c r="DJ101" s="101"/>
      <c r="DK101" s="101"/>
      <c r="DL101" s="101"/>
      <c r="DM101" s="101"/>
      <c r="DN101" s="101"/>
      <c r="DO101" s="101"/>
      <c r="DP101" s="101"/>
      <c r="DQ101" s="101"/>
      <c r="DR101" s="101"/>
      <c r="DS101" s="101"/>
      <c r="DT101" s="101"/>
      <c r="DU101" s="101"/>
      <c r="DV101" s="101"/>
      <c r="DW101" s="101"/>
      <c r="DX101" s="101"/>
      <c r="DY101" s="101"/>
      <c r="DZ101" s="101"/>
      <c r="EA101" s="101"/>
      <c r="EB101" s="101"/>
      <c r="EC101" s="101"/>
      <c r="ED101" s="101"/>
      <c r="EE101" s="101"/>
      <c r="EF101" s="101"/>
      <c r="EG101" s="101"/>
      <c r="EH101" s="101"/>
      <c r="EI101" s="101"/>
      <c r="EJ101" s="101"/>
      <c r="EK101" s="101"/>
      <c r="EL101" s="101"/>
      <c r="EM101" s="101"/>
      <c r="EN101" s="101"/>
      <c r="EO101" s="101"/>
      <c r="EP101" s="101"/>
      <c r="EQ101" s="101"/>
      <c r="ER101" s="101"/>
      <c r="ES101" s="101"/>
      <c r="ET101" s="101"/>
      <c r="EU101" s="101"/>
      <c r="EV101" s="101"/>
      <c r="EW101" s="101"/>
      <c r="EX101" s="101"/>
      <c r="EY101" s="101"/>
      <c r="EZ101" s="101"/>
      <c r="FA101" s="101"/>
      <c r="FB101" s="101"/>
      <c r="FC101" s="101"/>
      <c r="FD101" s="101"/>
      <c r="FE101" s="101"/>
      <c r="FF101" s="101"/>
      <c r="FG101" s="101"/>
      <c r="FH101" s="101"/>
      <c r="FI101" s="101"/>
      <c r="FJ101" s="101"/>
      <c r="FK101" s="101"/>
      <c r="FL101" s="101"/>
      <c r="FM101" s="101"/>
      <c r="FN101" s="101"/>
      <c r="FO101" s="101"/>
      <c r="FP101" s="101"/>
      <c r="FQ101" s="101"/>
      <c r="FR101" s="101"/>
      <c r="FS101" s="101"/>
      <c r="FT101" s="101"/>
      <c r="FU101" s="101"/>
      <c r="FV101" s="101"/>
      <c r="FW101" s="101"/>
      <c r="FX101" s="101"/>
      <c r="FY101" s="101"/>
      <c r="FZ101" s="101"/>
      <c r="GA101" s="101"/>
      <c r="GB101" s="101"/>
      <c r="GC101" s="101"/>
      <c r="GD101" s="101"/>
      <c r="GE101" s="101"/>
      <c r="GF101" s="101"/>
      <c r="GG101" s="101"/>
      <c r="GH101" s="101"/>
      <c r="GI101" s="101"/>
      <c r="GJ101" s="101"/>
      <c r="GK101" s="101"/>
      <c r="GL101" s="101"/>
      <c r="GM101" s="101"/>
      <c r="GN101" s="101"/>
      <c r="GO101" s="101"/>
      <c r="GP101" s="101"/>
      <c r="GQ101" s="101"/>
      <c r="GR101" s="101"/>
      <c r="GS101" s="101"/>
      <c r="GT101" s="101"/>
      <c r="GU101" s="101"/>
      <c r="GV101" s="101"/>
      <c r="GW101" s="101"/>
      <c r="GX101" s="101"/>
      <c r="GY101" s="101"/>
      <c r="GZ101" s="101"/>
      <c r="HA101" s="101"/>
      <c r="HB101" s="101"/>
      <c r="HC101" s="101"/>
      <c r="HD101" s="101"/>
      <c r="HE101" s="101"/>
      <c r="HF101" s="101"/>
      <c r="HG101" s="101"/>
      <c r="HH101" s="101"/>
      <c r="HI101" s="101"/>
      <c r="HJ101" s="101"/>
      <c r="HK101" s="101"/>
      <c r="HL101" s="101"/>
      <c r="HM101" s="101"/>
      <c r="HN101" s="101"/>
      <c r="HO101" s="101"/>
      <c r="HP101" s="101"/>
      <c r="HQ101" s="101"/>
      <c r="HR101" s="101"/>
      <c r="HS101" s="101"/>
      <c r="HT101" s="101"/>
      <c r="HU101" s="101"/>
      <c r="HV101" s="101"/>
      <c r="HW101" s="101"/>
      <c r="HX101" s="101"/>
      <c r="HY101" s="101"/>
      <c r="HZ101" s="101"/>
    </row>
    <row r="102" spans="1:234" x14ac:dyDescent="0.25">
      <c r="A102" s="102" t="s">
        <v>557</v>
      </c>
      <c r="FL102" s="103"/>
      <c r="FM102" s="103"/>
      <c r="FN102" s="103"/>
      <c r="FO102" s="103"/>
      <c r="FP102" s="103"/>
      <c r="FQ102" s="103"/>
      <c r="FR102" s="103"/>
      <c r="FS102" s="103"/>
      <c r="FT102" s="103"/>
      <c r="FU102" s="103"/>
      <c r="FV102" s="103"/>
      <c r="FW102" s="103"/>
      <c r="FX102" s="103"/>
      <c r="FY102" s="103"/>
      <c r="FZ102" s="103"/>
      <c r="GA102" s="103"/>
      <c r="GB102" s="103"/>
      <c r="GC102" s="103"/>
      <c r="GD102" s="103"/>
      <c r="GE102" s="103"/>
      <c r="GF102" s="103"/>
      <c r="GG102" s="103"/>
      <c r="GH102" s="103"/>
      <c r="GI102" s="103"/>
      <c r="GJ102" s="103"/>
      <c r="GK102" s="103"/>
      <c r="GL102" s="103"/>
      <c r="GM102" s="103"/>
      <c r="GN102" s="103"/>
      <c r="GO102" s="103"/>
      <c r="GP102" s="103"/>
      <c r="GQ102" s="103"/>
      <c r="GR102" s="103"/>
      <c r="GS102" s="103"/>
      <c r="GT102" s="103"/>
      <c r="GU102" s="103"/>
      <c r="GV102" s="103"/>
      <c r="GW102" s="103"/>
      <c r="GX102" s="103"/>
      <c r="GY102" s="103"/>
      <c r="GZ102" s="103"/>
      <c r="HA102" s="103"/>
      <c r="HB102" s="103"/>
      <c r="HC102" s="103"/>
      <c r="HD102" s="103"/>
      <c r="HE102" s="103"/>
      <c r="HF102" s="103"/>
      <c r="HG102" s="103"/>
      <c r="HH102" s="103"/>
      <c r="HI102" s="103"/>
      <c r="HJ102" s="103"/>
      <c r="HK102" s="103"/>
      <c r="HL102" s="103"/>
      <c r="HM102" s="103"/>
      <c r="HN102" s="103"/>
      <c r="HO102" s="103"/>
      <c r="HP102" s="103"/>
      <c r="HQ102" s="103"/>
      <c r="HR102" s="103"/>
      <c r="HS102" s="103"/>
      <c r="HT102" s="103"/>
      <c r="HU102" s="103"/>
      <c r="HV102" s="103"/>
      <c r="HW102" s="103"/>
      <c r="HX102" s="103"/>
      <c r="HY102" s="103"/>
      <c r="HZ102" s="103"/>
    </row>
    <row r="103" spans="1:234" x14ac:dyDescent="0.25">
      <c r="A103" s="103" t="s">
        <v>558</v>
      </c>
    </row>
    <row r="104" spans="1:234" x14ac:dyDescent="0.25">
      <c r="A104" s="103" t="s">
        <v>559</v>
      </c>
    </row>
    <row r="105" spans="1:234" x14ac:dyDescent="0.25">
      <c r="A105" s="104"/>
    </row>
    <row r="106" spans="1:234" x14ac:dyDescent="0.25">
      <c r="A106" s="103"/>
      <c r="FL106" s="105"/>
      <c r="FM106" s="105"/>
      <c r="FN106" s="105"/>
      <c r="FO106" s="105"/>
      <c r="FP106" s="105"/>
      <c r="FQ106" s="105"/>
      <c r="FR106" s="105"/>
      <c r="FS106" s="105"/>
      <c r="FT106" s="105"/>
      <c r="FU106" s="105"/>
      <c r="FV106" s="105"/>
      <c r="FW106" s="105"/>
      <c r="FX106" s="105"/>
      <c r="FY106" s="105"/>
      <c r="FZ106" s="105"/>
      <c r="GA106" s="105"/>
      <c r="GB106" s="105"/>
      <c r="GC106" s="105"/>
      <c r="GD106" s="105"/>
      <c r="GE106" s="105"/>
      <c r="GF106" s="105"/>
      <c r="GG106" s="105"/>
      <c r="GH106" s="105"/>
      <c r="GI106" s="105"/>
      <c r="GJ106" s="105"/>
      <c r="GK106" s="105"/>
      <c r="GL106" s="105"/>
      <c r="GM106" s="105"/>
      <c r="GN106" s="105"/>
      <c r="GO106" s="105"/>
      <c r="GP106" s="105"/>
      <c r="GQ106" s="105"/>
      <c r="GR106" s="105"/>
      <c r="GS106" s="105"/>
      <c r="GT106" s="105"/>
      <c r="GU106" s="105"/>
      <c r="GV106" s="105"/>
      <c r="GW106" s="105"/>
      <c r="GX106" s="105"/>
      <c r="GY106" s="105"/>
      <c r="GZ106" s="105"/>
      <c r="HA106" s="105"/>
      <c r="HB106" s="105"/>
      <c r="HC106" s="105"/>
      <c r="HD106" s="105"/>
      <c r="HE106" s="105"/>
      <c r="HF106" s="105"/>
      <c r="HG106" s="105"/>
      <c r="HH106" s="105"/>
      <c r="HI106" s="105"/>
      <c r="HJ106" s="105"/>
      <c r="HK106" s="105"/>
      <c r="HL106" s="105"/>
      <c r="HM106" s="105"/>
      <c r="HN106" s="105"/>
      <c r="HO106" s="105"/>
      <c r="HP106" s="105"/>
      <c r="HQ106" s="105"/>
      <c r="HR106" s="105"/>
      <c r="HS106" s="105"/>
      <c r="HT106" s="105"/>
      <c r="HU106" s="105"/>
      <c r="HV106" s="105"/>
      <c r="HW106" s="105"/>
      <c r="HX106" s="105"/>
      <c r="HY106" s="105"/>
      <c r="HZ106" s="105"/>
    </row>
    <row r="107" spans="1:234" x14ac:dyDescent="0.25">
      <c r="A107" s="106"/>
      <c r="FL107" s="105"/>
      <c r="FM107" s="105"/>
      <c r="FN107" s="105"/>
      <c r="FO107" s="105"/>
      <c r="FP107" s="105"/>
      <c r="FQ107" s="105"/>
      <c r="FR107" s="105"/>
      <c r="FS107" s="105"/>
      <c r="FT107" s="105"/>
      <c r="FU107" s="105"/>
      <c r="FV107" s="105"/>
      <c r="FW107" s="105"/>
      <c r="FX107" s="105"/>
      <c r="FY107" s="105"/>
      <c r="FZ107" s="105"/>
      <c r="GA107" s="105"/>
      <c r="GB107" s="105"/>
      <c r="GC107" s="105"/>
      <c r="GD107" s="105"/>
      <c r="GE107" s="105"/>
      <c r="GF107" s="105"/>
      <c r="GG107" s="105"/>
      <c r="GH107" s="105"/>
      <c r="GI107" s="105"/>
      <c r="GJ107" s="105"/>
      <c r="GK107" s="105"/>
      <c r="GL107" s="105"/>
      <c r="GM107" s="105"/>
      <c r="GN107" s="105"/>
      <c r="GO107" s="105"/>
      <c r="GP107" s="105"/>
      <c r="GQ107" s="105"/>
      <c r="GR107" s="105"/>
      <c r="GS107" s="105"/>
      <c r="GT107" s="105"/>
      <c r="GU107" s="105"/>
      <c r="GV107" s="105"/>
      <c r="GW107" s="105"/>
      <c r="GX107" s="105"/>
      <c r="GY107" s="105"/>
      <c r="GZ107" s="105"/>
      <c r="HA107" s="105"/>
      <c r="HB107" s="105"/>
      <c r="HC107" s="105"/>
      <c r="HD107" s="105"/>
      <c r="HE107" s="105"/>
      <c r="HF107" s="105"/>
      <c r="HG107" s="105"/>
      <c r="HH107" s="105"/>
      <c r="HI107" s="105"/>
      <c r="HJ107" s="105"/>
      <c r="HK107" s="105"/>
      <c r="HL107" s="105"/>
      <c r="HM107" s="105"/>
      <c r="HN107" s="105"/>
      <c r="HO107" s="105"/>
      <c r="HP107" s="105"/>
      <c r="HQ107" s="105"/>
      <c r="HR107" s="105"/>
      <c r="HS107" s="105"/>
      <c r="HT107" s="105"/>
      <c r="HU107" s="105"/>
      <c r="HV107" s="105"/>
      <c r="HW107" s="105"/>
      <c r="HX107" s="105"/>
      <c r="HY107" s="105"/>
      <c r="HZ107" s="105"/>
    </row>
    <row r="108" spans="1:234" x14ac:dyDescent="0.25">
      <c r="A108" s="107"/>
      <c r="FL108" s="105"/>
      <c r="FM108" s="105"/>
      <c r="FN108" s="105"/>
      <c r="FO108" s="105"/>
      <c r="FP108" s="105"/>
      <c r="FQ108" s="105"/>
      <c r="FR108" s="105"/>
      <c r="FS108" s="105"/>
      <c r="FT108" s="105"/>
      <c r="FU108" s="105"/>
      <c r="FV108" s="105"/>
      <c r="FW108" s="105"/>
      <c r="FX108" s="105"/>
      <c r="FY108" s="105"/>
      <c r="FZ108" s="105"/>
      <c r="GA108" s="105"/>
      <c r="GB108" s="105"/>
      <c r="GC108" s="105"/>
      <c r="GD108" s="105"/>
      <c r="GE108" s="105"/>
      <c r="GF108" s="105"/>
      <c r="GG108" s="105"/>
      <c r="GH108" s="105"/>
      <c r="GI108" s="105"/>
      <c r="GJ108" s="105"/>
      <c r="GK108" s="105"/>
      <c r="GL108" s="105"/>
      <c r="GM108" s="105"/>
      <c r="GN108" s="105"/>
      <c r="GO108" s="105"/>
      <c r="GP108" s="105"/>
      <c r="GQ108" s="105"/>
      <c r="GR108" s="105"/>
      <c r="GS108" s="105"/>
      <c r="GT108" s="105"/>
      <c r="GU108" s="105"/>
      <c r="GV108" s="105"/>
      <c r="GW108" s="105"/>
      <c r="GX108" s="105"/>
      <c r="GY108" s="105"/>
      <c r="GZ108" s="105"/>
      <c r="HA108" s="105"/>
      <c r="HB108" s="105"/>
      <c r="HC108" s="105"/>
      <c r="HD108" s="105"/>
      <c r="HE108" s="105"/>
      <c r="HF108" s="105"/>
      <c r="HG108" s="105"/>
      <c r="HH108" s="105"/>
      <c r="HI108" s="105"/>
      <c r="HJ108" s="105"/>
      <c r="HK108" s="105"/>
      <c r="HL108" s="105"/>
      <c r="HM108" s="105"/>
      <c r="HN108" s="105"/>
      <c r="HO108" s="105"/>
      <c r="HP108" s="105"/>
      <c r="HQ108" s="105"/>
      <c r="HR108" s="105"/>
      <c r="HS108" s="105"/>
      <c r="HT108" s="105"/>
      <c r="HU108" s="105"/>
      <c r="HV108" s="105"/>
      <c r="HW108" s="105"/>
      <c r="HX108" s="105"/>
      <c r="HY108" s="105"/>
      <c r="HZ108" s="105"/>
    </row>
    <row r="109" spans="1:234" x14ac:dyDescent="0.25">
      <c r="A109" s="108"/>
      <c r="FL109" s="105"/>
      <c r="FM109" s="105"/>
      <c r="FN109" s="105"/>
      <c r="FO109" s="105"/>
      <c r="FP109" s="105"/>
      <c r="FQ109" s="105"/>
      <c r="FR109" s="105"/>
      <c r="FS109" s="105"/>
      <c r="FT109" s="105"/>
      <c r="FU109" s="105"/>
      <c r="FV109" s="105"/>
      <c r="FW109" s="105"/>
      <c r="FX109" s="105"/>
      <c r="FY109" s="105"/>
      <c r="FZ109" s="105"/>
      <c r="GA109" s="105"/>
      <c r="GB109" s="105"/>
      <c r="GC109" s="105"/>
      <c r="GD109" s="105"/>
      <c r="GE109" s="105"/>
      <c r="GF109" s="105"/>
      <c r="GG109" s="105"/>
      <c r="GH109" s="105"/>
      <c r="GI109" s="105"/>
      <c r="GJ109" s="105"/>
      <c r="GK109" s="105"/>
      <c r="GL109" s="105"/>
      <c r="GM109" s="105"/>
      <c r="GN109" s="105"/>
      <c r="GO109" s="105"/>
      <c r="GP109" s="105"/>
      <c r="GQ109" s="105"/>
      <c r="GR109" s="105"/>
      <c r="GS109" s="105"/>
      <c r="GT109" s="105"/>
      <c r="GU109" s="105"/>
      <c r="GV109" s="105"/>
      <c r="GW109" s="105"/>
      <c r="GX109" s="105"/>
      <c r="GY109" s="105"/>
      <c r="GZ109" s="105"/>
      <c r="HA109" s="105"/>
      <c r="HB109" s="105"/>
      <c r="HC109" s="105"/>
      <c r="HD109" s="105"/>
      <c r="HE109" s="105"/>
      <c r="HF109" s="105"/>
      <c r="HG109" s="105"/>
      <c r="HH109" s="105"/>
      <c r="HI109" s="105"/>
      <c r="HJ109" s="105"/>
      <c r="HK109" s="105"/>
      <c r="HL109" s="105"/>
      <c r="HM109" s="105"/>
      <c r="HN109" s="105"/>
      <c r="HO109" s="105"/>
      <c r="HP109" s="105"/>
      <c r="HQ109" s="105"/>
      <c r="HR109" s="105"/>
      <c r="HS109" s="105"/>
      <c r="HT109" s="105"/>
      <c r="HU109" s="105"/>
      <c r="HV109" s="105"/>
      <c r="HW109" s="105"/>
      <c r="HX109" s="105"/>
      <c r="HY109" s="105"/>
      <c r="HZ109" s="105"/>
    </row>
    <row r="110" spans="1:234" x14ac:dyDescent="0.25">
      <c r="A110" s="103"/>
      <c r="FL110" s="105"/>
      <c r="FM110" s="105"/>
      <c r="FN110" s="105"/>
      <c r="FO110" s="105"/>
      <c r="FP110" s="105"/>
      <c r="FQ110" s="105"/>
      <c r="FR110" s="105"/>
      <c r="FS110" s="105"/>
      <c r="FT110" s="105"/>
      <c r="FU110" s="105"/>
      <c r="FV110" s="105"/>
      <c r="FW110" s="105"/>
      <c r="FX110" s="105"/>
      <c r="FY110" s="105"/>
      <c r="FZ110" s="105"/>
      <c r="GA110" s="105"/>
      <c r="GB110" s="105"/>
      <c r="GC110" s="105"/>
      <c r="GD110" s="105"/>
      <c r="GE110" s="105"/>
      <c r="GF110" s="105"/>
      <c r="GG110" s="105"/>
      <c r="GH110" s="105"/>
      <c r="GI110" s="105"/>
      <c r="GJ110" s="105"/>
      <c r="GK110" s="105"/>
      <c r="GL110" s="105"/>
      <c r="GM110" s="105"/>
      <c r="GN110" s="105"/>
      <c r="GO110" s="105"/>
      <c r="GP110" s="105"/>
      <c r="GQ110" s="105"/>
      <c r="GR110" s="105"/>
      <c r="GS110" s="105"/>
      <c r="GT110" s="105"/>
      <c r="GU110" s="105"/>
      <c r="GV110" s="105"/>
      <c r="GW110" s="105"/>
      <c r="GX110" s="105"/>
      <c r="GY110" s="105"/>
      <c r="GZ110" s="105"/>
      <c r="HA110" s="105"/>
      <c r="HB110" s="105"/>
      <c r="HC110" s="105"/>
      <c r="HD110" s="105"/>
      <c r="HE110" s="105"/>
      <c r="HF110" s="105"/>
      <c r="HG110" s="105"/>
      <c r="HH110" s="105"/>
      <c r="HI110" s="105"/>
      <c r="HJ110" s="105"/>
      <c r="HK110" s="105"/>
      <c r="HL110" s="105"/>
      <c r="HM110" s="105"/>
      <c r="HN110" s="105"/>
      <c r="HO110" s="105"/>
      <c r="HP110" s="105"/>
      <c r="HQ110" s="105"/>
      <c r="HR110" s="105"/>
      <c r="HS110" s="105"/>
      <c r="HT110" s="105"/>
      <c r="HU110" s="105"/>
      <c r="HV110" s="105"/>
      <c r="HW110" s="105"/>
      <c r="HX110" s="105"/>
      <c r="HY110" s="105"/>
      <c r="HZ110" s="105"/>
    </row>
    <row r="111" spans="1:234" x14ac:dyDescent="0.25">
      <c r="A111" s="103"/>
      <c r="FL111" s="105"/>
      <c r="FM111" s="105"/>
      <c r="FN111" s="105"/>
      <c r="FO111" s="105"/>
      <c r="FP111" s="105"/>
      <c r="FQ111" s="105"/>
      <c r="FR111" s="105"/>
      <c r="FS111" s="105"/>
      <c r="FT111" s="105"/>
      <c r="FU111" s="105"/>
      <c r="FV111" s="105"/>
      <c r="FW111" s="105"/>
      <c r="FX111" s="105"/>
      <c r="FY111" s="105"/>
      <c r="FZ111" s="105"/>
      <c r="GA111" s="105"/>
      <c r="GB111" s="105"/>
      <c r="GC111" s="105"/>
      <c r="GD111" s="105"/>
      <c r="GE111" s="105"/>
      <c r="GF111" s="105"/>
      <c r="GG111" s="105"/>
      <c r="GH111" s="105"/>
      <c r="GI111" s="105"/>
      <c r="GJ111" s="105"/>
      <c r="GK111" s="105"/>
      <c r="GL111" s="105"/>
      <c r="GM111" s="105"/>
      <c r="GN111" s="105"/>
      <c r="GO111" s="105"/>
      <c r="GP111" s="105"/>
      <c r="GQ111" s="105"/>
      <c r="GR111" s="105"/>
      <c r="GS111" s="105"/>
      <c r="GT111" s="105"/>
      <c r="GU111" s="105"/>
      <c r="GV111" s="105"/>
      <c r="GW111" s="105"/>
      <c r="GX111" s="105"/>
      <c r="GY111" s="105"/>
      <c r="GZ111" s="105"/>
      <c r="HA111" s="105"/>
      <c r="HB111" s="105"/>
      <c r="HC111" s="105"/>
      <c r="HD111" s="105"/>
      <c r="HE111" s="105"/>
      <c r="HF111" s="105"/>
      <c r="HG111" s="105"/>
      <c r="HH111" s="105"/>
      <c r="HI111" s="105"/>
      <c r="HJ111" s="105"/>
      <c r="HK111" s="105"/>
      <c r="HL111" s="105"/>
      <c r="HM111" s="105"/>
      <c r="HN111" s="105"/>
      <c r="HO111" s="105"/>
      <c r="HP111" s="105"/>
      <c r="HQ111" s="105"/>
      <c r="HR111" s="105"/>
      <c r="HS111" s="105"/>
      <c r="HT111" s="105"/>
      <c r="HU111" s="105"/>
      <c r="HV111" s="105"/>
      <c r="HW111" s="105"/>
      <c r="HX111" s="105"/>
      <c r="HY111" s="105"/>
      <c r="HZ111" s="105"/>
    </row>
    <row r="112" spans="1:234" x14ac:dyDescent="0.25">
      <c r="A112" s="103"/>
      <c r="FL112" s="105"/>
      <c r="FM112" s="105"/>
      <c r="FN112" s="105"/>
      <c r="FO112" s="105"/>
      <c r="FP112" s="105"/>
      <c r="FQ112" s="105"/>
      <c r="FR112" s="105"/>
      <c r="FS112" s="105"/>
      <c r="FT112" s="105"/>
      <c r="FU112" s="105"/>
      <c r="FV112" s="105"/>
      <c r="FW112" s="105"/>
      <c r="FX112" s="105"/>
      <c r="FY112" s="105"/>
      <c r="FZ112" s="105"/>
      <c r="GA112" s="105"/>
      <c r="GB112" s="105"/>
      <c r="GC112" s="105"/>
      <c r="GD112" s="105"/>
      <c r="GE112" s="105"/>
      <c r="GF112" s="105"/>
      <c r="GG112" s="105"/>
      <c r="GH112" s="105"/>
      <c r="GI112" s="105"/>
      <c r="GJ112" s="105"/>
      <c r="GK112" s="105"/>
      <c r="GL112" s="105"/>
      <c r="GM112" s="105"/>
      <c r="GN112" s="105"/>
      <c r="GO112" s="105"/>
      <c r="GP112" s="105"/>
      <c r="GQ112" s="105"/>
      <c r="GR112" s="105"/>
      <c r="GS112" s="105"/>
      <c r="GT112" s="105"/>
      <c r="GU112" s="105"/>
      <c r="GV112" s="105"/>
      <c r="GW112" s="105"/>
      <c r="GX112" s="105"/>
      <c r="GY112" s="105"/>
      <c r="GZ112" s="105"/>
      <c r="HA112" s="105"/>
      <c r="HB112" s="105"/>
      <c r="HC112" s="105"/>
      <c r="HD112" s="105"/>
      <c r="HE112" s="105"/>
      <c r="HF112" s="105"/>
      <c r="HG112" s="105"/>
      <c r="HH112" s="105"/>
      <c r="HI112" s="105"/>
      <c r="HJ112" s="105"/>
      <c r="HK112" s="105"/>
      <c r="HL112" s="105"/>
      <c r="HM112" s="105"/>
      <c r="HN112" s="105"/>
      <c r="HO112" s="105"/>
      <c r="HP112" s="105"/>
      <c r="HQ112" s="105"/>
      <c r="HR112" s="105"/>
      <c r="HS112" s="105"/>
      <c r="HT112" s="105"/>
      <c r="HU112" s="105"/>
      <c r="HV112" s="105"/>
      <c r="HW112" s="105"/>
      <c r="HX112" s="105"/>
      <c r="HY112" s="105"/>
      <c r="HZ112" s="105"/>
    </row>
  </sheetData>
  <autoFilter ref="A1:HZ112"/>
  <pageMargins left="0.31496062992125984" right="0.31496062992125984" top="0.74803149606299213" bottom="0.55118110236220474" header="0.11811023622047245" footer="0.11811023622047245"/>
  <pageSetup paperSize="9" scale="78" fitToHeight="0" orientation="landscape" r:id="rId1"/>
  <headerFooter>
    <oddFooter>Стр.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3</vt:i4>
      </vt:variant>
      <vt:variant>
        <vt:lpstr>Наименувани диапазони</vt:lpstr>
      </vt:variant>
      <vt:variant>
        <vt:i4>3</vt:i4>
      </vt:variant>
    </vt:vector>
  </HeadingPairs>
  <TitlesOfParts>
    <vt:vector size="6" baseType="lpstr">
      <vt:lpstr>Pril1</vt:lpstr>
      <vt:lpstr>Pril2</vt:lpstr>
      <vt:lpstr>Pril3</vt:lpstr>
      <vt:lpstr>Pril1!Печат_заглавия</vt:lpstr>
      <vt:lpstr>Pril2!Печат_заглавия</vt:lpstr>
      <vt:lpstr>Pril3!Печат_заглавия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2023-05-25T12:40:57Z</dcterms:modified>
</cp:coreProperties>
</file>